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14255\Desktop\班级工作\2025-2026年风景园林学院8241004班综测\"/>
    </mc:Choice>
  </mc:AlternateContent>
  <xr:revisionPtr revIDLastSave="0" documentId="13_ncr:1_{3F25A391-139F-46AB-A64D-84B14DA62785}" xr6:coauthVersionLast="47" xr6:coauthVersionMax="47" xr10:uidLastSave="{00000000-0000-0000-0000-000000000000}"/>
  <bookViews>
    <workbookView xWindow="-120" yWindow="-120" windowWidth="38640" windowHeight="21120" xr2:uid="{7C174A0E-A55A-47EB-AC9C-347544A74D71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5" i="1" l="1"/>
  <c r="T15" i="1"/>
  <c r="V8" i="1"/>
  <c r="V17" i="1"/>
  <c r="V27" i="1"/>
  <c r="V11" i="1"/>
  <c r="V18" i="1"/>
  <c r="V4" i="1"/>
  <c r="V20" i="1"/>
  <c r="V26" i="1"/>
  <c r="V29" i="1"/>
  <c r="V28" i="1"/>
  <c r="V12" i="1"/>
  <c r="V5" i="1"/>
  <c r="R15" i="1"/>
  <c r="V15" i="1" s="1"/>
  <c r="R9" i="1"/>
  <c r="V9" i="1" s="1"/>
  <c r="R10" i="1"/>
  <c r="V10" i="1" s="1"/>
  <c r="R7" i="1"/>
  <c r="V7" i="1" s="1"/>
  <c r="R13" i="1"/>
  <c r="V13" i="1" s="1"/>
  <c r="R25" i="1"/>
  <c r="V25" i="1" s="1"/>
  <c r="R24" i="1"/>
  <c r="V24" i="1" s="1"/>
  <c r="R30" i="1"/>
  <c r="V30" i="1" s="1"/>
  <c r="R19" i="1"/>
  <c r="V19" i="1" s="1"/>
  <c r="R23" i="1"/>
  <c r="V23" i="1" s="1"/>
  <c r="R21" i="1"/>
  <c r="V21" i="1" s="1"/>
  <c r="R14" i="1"/>
  <c r="V14" i="1" s="1"/>
  <c r="R22" i="1"/>
  <c r="V22" i="1" s="1"/>
  <c r="G25" i="1"/>
  <c r="G24" i="1"/>
  <c r="G26" i="1"/>
  <c r="G18" i="1"/>
  <c r="G30" i="1"/>
  <c r="G19" i="1"/>
  <c r="G23" i="1"/>
  <c r="G27" i="1"/>
  <c r="G12" i="1"/>
  <c r="G10" i="1"/>
  <c r="G21" i="1"/>
  <c r="G9" i="1"/>
  <c r="G13" i="1"/>
  <c r="G20" i="1"/>
  <c r="G15" i="1"/>
  <c r="G14" i="1"/>
  <c r="G22" i="1"/>
  <c r="G8" i="1"/>
  <c r="R16" i="1"/>
  <c r="V16" i="1" s="1"/>
  <c r="R6" i="1"/>
  <c r="V6" i="1" s="1"/>
  <c r="G29" i="1"/>
  <c r="G11" i="1"/>
  <c r="G16" i="1"/>
  <c r="G4" i="1"/>
  <c r="G28" i="1"/>
  <c r="G17" i="1"/>
  <c r="G7" i="1"/>
  <c r="Y14" i="1" l="1"/>
  <c r="Y21" i="1"/>
  <c r="Y6" i="1"/>
  <c r="Y23" i="1"/>
  <c r="Y19" i="1"/>
  <c r="Y30" i="1"/>
  <c r="Y13" i="1"/>
  <c r="Y9" i="1"/>
  <c r="Y18" i="1"/>
  <c r="Y24" i="1"/>
  <c r="Y20" i="1"/>
  <c r="Y26" i="1"/>
  <c r="Y15" i="1"/>
  <c r="Y25" i="1"/>
  <c r="Y12" i="1"/>
  <c r="Y17" i="1"/>
  <c r="Y10" i="1"/>
  <c r="Y16" i="1"/>
  <c r="Y8" i="1"/>
  <c r="Y22" i="1"/>
  <c r="Y29" i="1"/>
  <c r="Y28" i="1"/>
  <c r="Y11" i="1"/>
  <c r="Y7" i="1"/>
  <c r="Y27" i="1"/>
  <c r="Y4" i="1"/>
  <c r="Y5" i="1"/>
</calcChain>
</file>

<file path=xl/sharedStrings.xml><?xml version="1.0" encoding="utf-8"?>
<sst xmlns="http://schemas.openxmlformats.org/spreadsheetml/2006/main" count="359" uniqueCount="131">
  <si>
    <t>排名</t>
  </si>
  <si>
    <r>
      <t>姓</t>
    </r>
    <r>
      <rPr>
        <sz val="12"/>
        <rFont val="Times New Roman"/>
        <family val="1"/>
      </rPr>
      <t> </t>
    </r>
    <r>
      <rPr>
        <sz val="12"/>
        <rFont val="宋体"/>
        <family val="3"/>
        <charset val="134"/>
      </rPr>
      <t>名</t>
    </r>
  </si>
  <si>
    <t>学号</t>
  </si>
  <si>
    <t>专业</t>
  </si>
  <si>
    <r>
      <t>智育分（</t>
    </r>
    <r>
      <rPr>
        <b/>
        <sz val="12"/>
        <rFont val="Times New Roman"/>
        <family val="1"/>
      </rPr>
      <t>Z</t>
    </r>
    <r>
      <rPr>
        <b/>
        <sz val="12"/>
        <rFont val="宋体"/>
        <family val="3"/>
        <charset val="134"/>
      </rPr>
      <t>，满分100） Z=aZ1+bZ2+cZ3 （a+b+c=1)</t>
    </r>
  </si>
  <si>
    <t>社会实践与学生事务职务分（J）</t>
  </si>
  <si>
    <t>总分（S）S=0.05*D+0.9*Z+0.05*J</t>
  </si>
  <si>
    <t>专业名次</t>
  </si>
  <si>
    <t>班级
排名</t>
  </si>
  <si>
    <t>签名</t>
  </si>
  <si>
    <t>加减分原因</t>
  </si>
  <si>
    <t>加（减）分值</t>
  </si>
  <si>
    <t>加分原因</t>
  </si>
  <si>
    <t>Z1原始分</t>
  </si>
  <si>
    <t>发表论文、著作加分</t>
  </si>
  <si>
    <t>A</t>
  </si>
  <si>
    <t>知识产权加分</t>
  </si>
  <si>
    <t>B</t>
  </si>
  <si>
    <t>科技成果奖加分</t>
  </si>
  <si>
    <t>C</t>
  </si>
  <si>
    <t>主持的课题、基金加分</t>
  </si>
  <si>
    <t>E</t>
  </si>
  <si>
    <t>Z2原始分（A+B+C+E）（上限100）</t>
  </si>
  <si>
    <t>各类学科竞赛专业竞赛、获奖加分</t>
  </si>
  <si>
    <t>Z3</t>
  </si>
  <si>
    <t>Z3原始分（上限100）</t>
  </si>
  <si>
    <r>
      <t>J</t>
    </r>
    <r>
      <rPr>
        <b/>
        <sz val="9"/>
        <rFont val="宋体"/>
        <family val="3"/>
        <charset val="134"/>
      </rPr>
      <t>（上限</t>
    </r>
    <r>
      <rPr>
        <b/>
        <sz val="9"/>
        <rFont val="Times New Roman"/>
        <family val="1"/>
      </rPr>
      <t>100</t>
    </r>
    <r>
      <rPr>
        <b/>
        <sz val="9"/>
        <rFont val="宋体"/>
        <family val="3"/>
        <charset val="134"/>
      </rPr>
      <t>）</t>
    </r>
  </si>
  <si>
    <t>学年课程成绩平均分</t>
  </si>
  <si>
    <t>注：1、表中所填各项加分必须真实，所有科研成果及获奖情况要在研究生信息管理系统填报。
    2、请严格核实表中所填内容，上交此表前请个人、班主任、班级负责人签字确认；
    3、此表上交时，请按照最终综测成绩排名排序整理好。</t>
  </si>
  <si>
    <t xml:space="preserve">    3、经办人、班主任签字处：</t>
  </si>
  <si>
    <r>
      <t>D</t>
    </r>
    <r>
      <rPr>
        <b/>
        <sz val="9"/>
        <color indexed="8"/>
        <rFont val="宋体"/>
        <family val="3"/>
        <charset val="134"/>
      </rPr>
      <t>（上限</t>
    </r>
    <r>
      <rPr>
        <b/>
        <sz val="9"/>
        <color indexed="8"/>
        <rFont val="Times New Roman"/>
        <family val="1"/>
      </rPr>
      <t>100</t>
    </r>
    <r>
      <rPr>
        <b/>
        <sz val="9"/>
        <color indexed="8"/>
        <rFont val="宋体"/>
        <family val="3"/>
        <charset val="134"/>
      </rPr>
      <t>）</t>
    </r>
  </si>
  <si>
    <r>
      <t>德育分（</t>
    </r>
    <r>
      <rPr>
        <b/>
        <sz val="12"/>
        <rFont val="Times New Roman"/>
        <family val="1"/>
      </rPr>
      <t>D</t>
    </r>
    <r>
      <rPr>
        <b/>
        <sz val="12"/>
        <rFont val="宋体"/>
        <family val="3"/>
        <charset val="134"/>
      </rPr>
      <t>）：</t>
    </r>
    <r>
      <rPr>
        <b/>
        <sz val="12"/>
        <color indexed="8"/>
        <rFont val="宋体"/>
        <family val="3"/>
        <charset val="134"/>
      </rPr>
      <t>基础分60</t>
    </r>
    <phoneticPr fontId="18" type="noConversion"/>
  </si>
  <si>
    <t>陈曦</t>
    <phoneticPr fontId="18" type="noConversion"/>
  </si>
  <si>
    <t>风景园林</t>
    <phoneticPr fontId="18" type="noConversion"/>
  </si>
  <si>
    <t>/</t>
    <phoneticPr fontId="18" type="noConversion"/>
  </si>
  <si>
    <t>徐逸骋</t>
    <phoneticPr fontId="18" type="noConversion"/>
  </si>
  <si>
    <t>1/27</t>
    <phoneticPr fontId="18" type="noConversion"/>
  </si>
  <si>
    <t>黄苍昊</t>
    <phoneticPr fontId="18" type="noConversion"/>
  </si>
  <si>
    <t>荆世中</t>
    <phoneticPr fontId="18" type="noConversion"/>
  </si>
  <si>
    <t>/</t>
  </si>
  <si>
    <t>王浩</t>
    <phoneticPr fontId="18" type="noConversion"/>
  </si>
  <si>
    <t>王欣雨</t>
    <phoneticPr fontId="18" type="noConversion"/>
  </si>
  <si>
    <t>魏梦瑶</t>
    <phoneticPr fontId="18" type="noConversion"/>
  </si>
  <si>
    <t>温作伟</t>
    <phoneticPr fontId="18" type="noConversion"/>
  </si>
  <si>
    <t>李铭诚</t>
    <phoneticPr fontId="18" type="noConversion"/>
  </si>
  <si>
    <t>李欣怡</t>
    <phoneticPr fontId="18" type="noConversion"/>
  </si>
  <si>
    <t>戚嘉诚</t>
    <phoneticPr fontId="18" type="noConversion"/>
  </si>
  <si>
    <t>纪文君</t>
    <phoneticPr fontId="18" type="noConversion"/>
  </si>
  <si>
    <t>/</t>
    <phoneticPr fontId="18" type="noConversion"/>
  </si>
  <si>
    <t>乐馨</t>
    <phoneticPr fontId="18" type="noConversion"/>
  </si>
  <si>
    <t>洪潇岚</t>
    <phoneticPr fontId="18" type="noConversion"/>
  </si>
  <si>
    <t>房文宇</t>
    <phoneticPr fontId="18" type="noConversion"/>
  </si>
  <si>
    <t>陈明可</t>
    <phoneticPr fontId="18" type="noConversion"/>
  </si>
  <si>
    <t>黄丹滢</t>
    <phoneticPr fontId="18" type="noConversion"/>
  </si>
  <si>
    <t>姥雨婷</t>
    <phoneticPr fontId="18" type="noConversion"/>
  </si>
  <si>
    <t>刘秀玲</t>
    <phoneticPr fontId="18" type="noConversion"/>
  </si>
  <si>
    <t>袁颢</t>
    <phoneticPr fontId="18" type="noConversion"/>
  </si>
  <si>
    <t>卢畅</t>
    <phoneticPr fontId="18" type="noConversion"/>
  </si>
  <si>
    <t>王嘉仪</t>
    <phoneticPr fontId="18" type="noConversion"/>
  </si>
  <si>
    <t>周思</t>
    <phoneticPr fontId="18" type="noConversion"/>
  </si>
  <si>
    <t>汪凡</t>
    <phoneticPr fontId="18" type="noConversion"/>
  </si>
  <si>
    <t>徐乐彤</t>
    <phoneticPr fontId="18" type="noConversion"/>
  </si>
  <si>
    <t>高悦婷</t>
    <phoneticPr fontId="18" type="noConversion"/>
  </si>
  <si>
    <t>陈雅</t>
    <phoneticPr fontId="18" type="noConversion"/>
  </si>
  <si>
    <r>
      <t>备注：综合总分</t>
    </r>
    <r>
      <rPr>
        <b/>
        <sz val="10.5"/>
        <color indexed="10"/>
        <rFont val="Times New Roman"/>
        <family val="1"/>
      </rPr>
      <t>S</t>
    </r>
    <r>
      <rPr>
        <b/>
        <sz val="12"/>
        <color indexed="10"/>
        <rFont val="Times New Roman"/>
        <family val="1"/>
      </rPr>
      <t xml:space="preserve">=0.05D+0.9Z+0.05J    </t>
    </r>
    <r>
      <rPr>
        <b/>
        <sz val="12"/>
        <color indexed="10"/>
        <rFont val="宋体"/>
        <family val="3"/>
        <charset val="134"/>
      </rPr>
      <t>一年级：Z=0.6Z1＋0.2Z2（原始分，上限100）+0.2Z3（原始分，上限100）；二年级：Z=0.1 Z1+0.5Z2（原始分，上限100）+0.4Z3（原始分，上限100）</t>
    </r>
    <r>
      <rPr>
        <b/>
        <sz val="10.5"/>
        <color indexed="10"/>
        <rFont val="宋体"/>
        <family val="3"/>
        <charset val="134"/>
      </rPr>
      <t>，Z2（原始分）=A+B+C+E(A：发表论文著作加分；B：知识产权加分；C：科技成果奖加分；E：主持课题、基金加分)</t>
    </r>
    <phoneticPr fontId="18" type="noConversion"/>
  </si>
  <si>
    <r>
      <t xml:space="preserve">美丽中国行 </t>
    </r>
    <r>
      <rPr>
        <b/>
        <sz val="10.5"/>
        <rFont val="宋体"/>
        <family val="3"/>
        <charset val="134"/>
      </rPr>
      <t>8分</t>
    </r>
    <phoneticPr fontId="18" type="noConversion"/>
  </si>
  <si>
    <t>2/27</t>
    <phoneticPr fontId="18" type="noConversion"/>
  </si>
  <si>
    <t>20/27</t>
  </si>
  <si>
    <t>21/27</t>
  </si>
  <si>
    <t>22/27</t>
  </si>
  <si>
    <t>23/27</t>
  </si>
  <si>
    <t>26/27</t>
  </si>
  <si>
    <t>27/27</t>
  </si>
  <si>
    <t>6/27</t>
    <phoneticPr fontId="18" type="noConversion"/>
  </si>
  <si>
    <t>5/27</t>
    <phoneticPr fontId="18" type="noConversion"/>
  </si>
  <si>
    <t>7/27</t>
    <phoneticPr fontId="18" type="noConversion"/>
  </si>
  <si>
    <t>8/27</t>
    <phoneticPr fontId="18" type="noConversion"/>
  </si>
  <si>
    <t>9/27</t>
    <phoneticPr fontId="18" type="noConversion"/>
  </si>
  <si>
    <t>10/27</t>
    <phoneticPr fontId="18" type="noConversion"/>
  </si>
  <si>
    <t>11/27</t>
    <phoneticPr fontId="18" type="noConversion"/>
  </si>
  <si>
    <t>12/27</t>
    <phoneticPr fontId="18" type="noConversion"/>
  </si>
  <si>
    <t>13/27</t>
    <phoneticPr fontId="18" type="noConversion"/>
  </si>
  <si>
    <t>14/27</t>
    <phoneticPr fontId="18" type="noConversion"/>
  </si>
  <si>
    <t>15/27</t>
    <phoneticPr fontId="18" type="noConversion"/>
  </si>
  <si>
    <t>16/27</t>
    <phoneticPr fontId="18" type="noConversion"/>
  </si>
  <si>
    <t>25/27</t>
    <phoneticPr fontId="18" type="noConversion"/>
  </si>
  <si>
    <t>24/27</t>
    <phoneticPr fontId="18" type="noConversion"/>
  </si>
  <si>
    <t>23/27</t>
    <phoneticPr fontId="18" type="noConversion"/>
  </si>
  <si>
    <t>17/27</t>
    <phoneticPr fontId="18" type="noConversion"/>
  </si>
  <si>
    <t>18/27</t>
    <phoneticPr fontId="18" type="noConversion"/>
  </si>
  <si>
    <t>19/27</t>
    <phoneticPr fontId="18" type="noConversion"/>
  </si>
  <si>
    <t>3/27</t>
    <phoneticPr fontId="18" type="noConversion"/>
  </si>
  <si>
    <t>4/27</t>
    <phoneticPr fontId="18" type="noConversion"/>
  </si>
  <si>
    <r>
      <t>风景园林学院</t>
    </r>
    <r>
      <rPr>
        <b/>
        <sz val="16"/>
        <rFont val="Times New Roman"/>
        <family val="1"/>
      </rPr>
      <t xml:space="preserve"> 2025-2026</t>
    </r>
    <r>
      <rPr>
        <b/>
        <sz val="16"/>
        <rFont val="宋体"/>
        <family val="3"/>
        <charset val="134"/>
      </rPr>
      <t>学年（</t>
    </r>
    <r>
      <rPr>
        <b/>
        <sz val="16"/>
        <rFont val="Times New Roman"/>
        <family val="1"/>
      </rPr>
      <t xml:space="preserve">  </t>
    </r>
    <r>
      <rPr>
        <b/>
        <sz val="16"/>
        <rFont val="宋体"/>
        <family val="3"/>
        <charset val="134"/>
      </rPr>
      <t>8241004</t>
    </r>
    <r>
      <rPr>
        <b/>
        <sz val="16"/>
        <rFont val="Times New Roman"/>
        <family val="1"/>
      </rPr>
      <t xml:space="preserve"> </t>
    </r>
    <r>
      <rPr>
        <b/>
        <sz val="16"/>
        <rFont val="宋体"/>
        <family val="3"/>
        <charset val="134"/>
      </rPr>
      <t>）</t>
    </r>
    <r>
      <rPr>
        <b/>
        <sz val="16"/>
        <rFont val="Times New Roman"/>
        <family val="1"/>
      </rPr>
      <t xml:space="preserve"> </t>
    </r>
    <r>
      <rPr>
        <b/>
        <sz val="16"/>
        <rFont val="宋体"/>
        <family val="3"/>
        <charset val="134"/>
      </rPr>
      <t>班综合素质测评汇总表</t>
    </r>
    <phoneticPr fontId="18" type="noConversion"/>
  </si>
  <si>
    <r>
      <t>憧憬杯金奖（1/5）</t>
    </r>
    <r>
      <rPr>
        <b/>
        <sz val="12"/>
        <rFont val="宋体"/>
        <family val="3"/>
        <charset val="134"/>
      </rPr>
      <t>4分</t>
    </r>
    <phoneticPr fontId="18" type="noConversion"/>
  </si>
  <si>
    <t>Z=0.1*Z1+0.5*Z2+0.4*Z3</t>
    <phoneticPr fontId="18" type="noConversion"/>
  </si>
  <si>
    <t>学年课程成绩平均分</t>
    <phoneticPr fontId="18" type="noConversion"/>
  </si>
  <si>
    <r>
      <t>1.憧憬杯金奖（1/4）</t>
    </r>
    <r>
      <rPr>
        <b/>
        <sz val="12"/>
        <rFont val="宋体"/>
        <family val="3"/>
        <charset val="134"/>
      </rPr>
      <t>4分</t>
    </r>
    <r>
      <rPr>
        <sz val="12"/>
        <rFont val="宋体"/>
        <family val="3"/>
        <charset val="134"/>
      </rPr>
      <t xml:space="preserve">
2.园冶杯国赛二等奖（3/4）</t>
    </r>
    <r>
      <rPr>
        <b/>
        <sz val="12"/>
        <rFont val="宋体"/>
        <family val="3"/>
        <charset val="134"/>
      </rPr>
      <t>0.625分</t>
    </r>
    <phoneticPr fontId="18" type="noConversion"/>
  </si>
  <si>
    <t>山茶离体再生技术体系构建</t>
    <phoneticPr fontId="18" type="noConversion"/>
  </si>
  <si>
    <r>
      <t>憧憬杯金奖（1/3）</t>
    </r>
    <r>
      <rPr>
        <b/>
        <sz val="12"/>
        <rFont val="宋体"/>
        <family val="3"/>
        <charset val="134"/>
      </rPr>
      <t>4分</t>
    </r>
    <phoneticPr fontId="18" type="noConversion"/>
  </si>
  <si>
    <r>
      <t>憧憬杯金奖（1/2）</t>
    </r>
    <r>
      <rPr>
        <b/>
        <sz val="12"/>
        <rFont val="宋体"/>
        <family val="3"/>
        <charset val="134"/>
      </rPr>
      <t>4分</t>
    </r>
    <r>
      <rPr>
        <sz val="12"/>
        <rFont val="宋体"/>
        <family val="3"/>
        <charset val="134"/>
      </rPr>
      <t xml:space="preserve">
2.好创意省赛二等奖（1/4）</t>
    </r>
    <r>
      <rPr>
        <b/>
        <sz val="12"/>
        <rFont val="宋体"/>
        <family val="3"/>
        <charset val="134"/>
      </rPr>
      <t>1分</t>
    </r>
    <r>
      <rPr>
        <sz val="12"/>
        <rFont val="宋体"/>
        <family val="3"/>
        <charset val="134"/>
      </rPr>
      <t xml:space="preserve">
3.米兰设计周省赛二等奖（2/4）</t>
    </r>
    <r>
      <rPr>
        <b/>
        <sz val="12"/>
        <rFont val="宋体"/>
        <family val="3"/>
        <charset val="134"/>
      </rPr>
      <t>0.25分</t>
    </r>
    <phoneticPr fontId="18" type="noConversion"/>
  </si>
  <si>
    <r>
      <t>1.蓝桥杯国赛二等奖（2/2)</t>
    </r>
    <r>
      <rPr>
        <b/>
        <sz val="12"/>
        <rFont val="宋体"/>
        <family val="3"/>
        <charset val="134"/>
      </rPr>
      <t>1.25分</t>
    </r>
    <r>
      <rPr>
        <sz val="12"/>
        <rFont val="宋体"/>
        <family val="3"/>
        <charset val="134"/>
      </rPr>
      <t xml:space="preserve">
2.米兰设计周国赛三等奖（2/2）</t>
    </r>
    <r>
      <rPr>
        <b/>
        <sz val="12"/>
        <rFont val="宋体"/>
        <family val="3"/>
        <charset val="134"/>
      </rPr>
      <t>0.5分</t>
    </r>
    <r>
      <rPr>
        <sz val="12"/>
        <rFont val="宋体"/>
        <family val="3"/>
        <charset val="134"/>
      </rPr>
      <t xml:space="preserve">
3.憧憬杯银奖（1/3）</t>
    </r>
    <r>
      <rPr>
        <b/>
        <sz val="12"/>
        <rFont val="宋体"/>
        <family val="3"/>
        <charset val="134"/>
      </rPr>
      <t>3分</t>
    </r>
    <r>
      <rPr>
        <sz val="12"/>
        <rFont val="宋体"/>
        <family val="3"/>
        <charset val="134"/>
      </rPr>
      <t xml:space="preserve">
4.未来设计师省赛三等奖（2/2）</t>
    </r>
    <r>
      <rPr>
        <b/>
        <sz val="12"/>
        <rFont val="宋体"/>
        <family val="3"/>
        <charset val="134"/>
      </rPr>
      <t>0.125分</t>
    </r>
    <phoneticPr fontId="18" type="noConversion"/>
  </si>
  <si>
    <r>
      <t>1.憧憬杯金奖（1/5）</t>
    </r>
    <r>
      <rPr>
        <b/>
        <sz val="12"/>
        <rFont val="宋体"/>
        <family val="3"/>
        <charset val="134"/>
      </rPr>
      <t>4分</t>
    </r>
    <r>
      <rPr>
        <sz val="12"/>
        <rFont val="宋体"/>
        <family val="3"/>
        <charset val="134"/>
      </rPr>
      <t xml:space="preserve">
2.华灿国赛二等奖（1/4）</t>
    </r>
    <r>
      <rPr>
        <b/>
        <sz val="12"/>
        <rFont val="宋体"/>
        <family val="3"/>
        <charset val="134"/>
      </rPr>
      <t xml:space="preserve">5分
</t>
    </r>
    <r>
      <rPr>
        <sz val="12"/>
        <rFont val="宋体"/>
        <family val="3"/>
        <charset val="134"/>
      </rPr>
      <t>3.未来设计师省赛三等奖（1/3）</t>
    </r>
    <r>
      <rPr>
        <b/>
        <sz val="12"/>
        <rFont val="宋体"/>
        <family val="3"/>
        <charset val="134"/>
      </rPr>
      <t>0.5分</t>
    </r>
    <phoneticPr fontId="18" type="noConversion"/>
  </si>
  <si>
    <r>
      <t>1.憧憬杯金奖（2/5）</t>
    </r>
    <r>
      <rPr>
        <b/>
        <sz val="12"/>
        <rFont val="宋体"/>
        <family val="3"/>
        <charset val="134"/>
      </rPr>
      <t>1分</t>
    </r>
    <r>
      <rPr>
        <sz val="12"/>
        <rFont val="宋体"/>
        <family val="3"/>
        <charset val="134"/>
      </rPr>
      <t xml:space="preserve">
2.华灿国赛二等奖（2/4）</t>
    </r>
    <r>
      <rPr>
        <b/>
        <sz val="12"/>
        <rFont val="宋体"/>
        <family val="3"/>
        <charset val="134"/>
      </rPr>
      <t>1.25分</t>
    </r>
    <r>
      <rPr>
        <sz val="12"/>
        <rFont val="宋体"/>
        <family val="3"/>
        <charset val="134"/>
      </rPr>
      <t xml:space="preserve">
3.未来设计师省赛三等奖（3/3）</t>
    </r>
    <r>
      <rPr>
        <b/>
        <sz val="12"/>
        <rFont val="宋体"/>
        <family val="3"/>
        <charset val="134"/>
      </rPr>
      <t>0.625分</t>
    </r>
    <phoneticPr fontId="18" type="noConversion"/>
  </si>
  <si>
    <r>
      <t>1.园冶杯国赛二等奖（1/4）</t>
    </r>
    <r>
      <rPr>
        <b/>
        <sz val="12"/>
        <rFont val="宋体"/>
        <family val="3"/>
        <charset val="134"/>
      </rPr>
      <t>5分</t>
    </r>
    <r>
      <rPr>
        <sz val="12"/>
        <rFont val="宋体"/>
        <family val="3"/>
        <charset val="134"/>
      </rPr>
      <t xml:space="preserve">
2.憧憬杯银奖（1/5）</t>
    </r>
    <r>
      <rPr>
        <b/>
        <sz val="12"/>
        <rFont val="宋体"/>
        <family val="3"/>
        <charset val="134"/>
      </rPr>
      <t>3分</t>
    </r>
    <phoneticPr fontId="18" type="noConversion"/>
  </si>
  <si>
    <r>
      <t>1.憧憬杯银奖（1/4）</t>
    </r>
    <r>
      <rPr>
        <b/>
        <sz val="12"/>
        <rFont val="宋体"/>
        <family val="3"/>
        <charset val="134"/>
      </rPr>
      <t>3分</t>
    </r>
    <r>
      <rPr>
        <sz val="12"/>
        <rFont val="宋体"/>
        <family val="3"/>
        <charset val="134"/>
      </rPr>
      <t xml:space="preserve">
2.全国大学生数字媒体科技作品及创意省赛三等奖（1/2）</t>
    </r>
    <r>
      <rPr>
        <b/>
        <sz val="12"/>
        <rFont val="宋体"/>
        <family val="3"/>
        <charset val="134"/>
      </rPr>
      <t>0.5分</t>
    </r>
    <r>
      <rPr>
        <sz val="12"/>
        <rFont val="宋体"/>
        <family val="3"/>
        <charset val="134"/>
      </rPr>
      <t xml:space="preserve">
3.米兰设计周国赛二等奖（1/3）</t>
    </r>
    <r>
      <rPr>
        <b/>
        <sz val="12"/>
        <rFont val="宋体"/>
        <family val="3"/>
        <charset val="134"/>
      </rPr>
      <t xml:space="preserve">1.25分
</t>
    </r>
    <r>
      <rPr>
        <sz val="12"/>
        <rFont val="宋体"/>
        <family val="3"/>
        <charset val="134"/>
      </rPr>
      <t>4.未来设计师省赛三等奖（1/3）</t>
    </r>
    <r>
      <rPr>
        <b/>
        <sz val="12"/>
        <rFont val="宋体"/>
        <family val="3"/>
        <charset val="134"/>
      </rPr>
      <t>0.5分</t>
    </r>
    <phoneticPr fontId="18" type="noConversion"/>
  </si>
  <si>
    <r>
      <t xml:space="preserve">美丽中国行 </t>
    </r>
    <r>
      <rPr>
        <b/>
        <sz val="10.5"/>
        <rFont val="宋体"/>
        <family val="3"/>
        <charset val="134"/>
      </rPr>
      <t>10分</t>
    </r>
    <phoneticPr fontId="18" type="noConversion"/>
  </si>
  <si>
    <r>
      <t xml:space="preserve">美丽中国行 </t>
    </r>
    <r>
      <rPr>
        <b/>
        <sz val="10.5"/>
        <rFont val="宋体"/>
        <family val="3"/>
        <charset val="134"/>
      </rPr>
      <t>5分</t>
    </r>
    <phoneticPr fontId="18" type="noConversion"/>
  </si>
  <si>
    <r>
      <t>美丽中国行</t>
    </r>
    <r>
      <rPr>
        <b/>
        <sz val="10.5"/>
        <rFont val="宋体"/>
        <family val="3"/>
        <charset val="134"/>
      </rPr>
      <t xml:space="preserve"> 6分</t>
    </r>
    <phoneticPr fontId="18" type="noConversion"/>
  </si>
  <si>
    <r>
      <t>憧憬杯金奖（2/5）</t>
    </r>
    <r>
      <rPr>
        <b/>
        <sz val="12"/>
        <rFont val="宋体"/>
        <family val="3"/>
        <charset val="134"/>
      </rPr>
      <t>1分</t>
    </r>
    <phoneticPr fontId="18" type="noConversion"/>
  </si>
  <si>
    <r>
      <t>1.米兰设计周省赛二等奖（1/3）</t>
    </r>
    <r>
      <rPr>
        <b/>
        <sz val="12"/>
        <rFont val="宋体"/>
        <family val="3"/>
        <charset val="134"/>
      </rPr>
      <t>1分</t>
    </r>
    <r>
      <rPr>
        <sz val="12"/>
        <rFont val="宋体"/>
        <family val="3"/>
        <charset val="134"/>
      </rPr>
      <t xml:space="preserve">
2.蓝桥杯省赛三等奖（1/2）</t>
    </r>
    <r>
      <rPr>
        <b/>
        <sz val="12"/>
        <rFont val="宋体"/>
        <family val="3"/>
        <charset val="134"/>
      </rPr>
      <t>0.5分</t>
    </r>
    <phoneticPr fontId="18" type="noConversion"/>
  </si>
  <si>
    <r>
      <t>1.米兰设计周省赛二等奖（2/3）</t>
    </r>
    <r>
      <rPr>
        <b/>
        <sz val="12"/>
        <rFont val="宋体"/>
        <family val="3"/>
        <charset val="134"/>
      </rPr>
      <t>0.25分</t>
    </r>
    <r>
      <rPr>
        <sz val="12"/>
        <rFont val="宋体"/>
        <family val="3"/>
        <charset val="134"/>
      </rPr>
      <t xml:space="preserve">
2.蓝桥杯省赛三等奖（2/2）</t>
    </r>
    <r>
      <rPr>
        <b/>
        <sz val="12"/>
        <rFont val="宋体"/>
        <family val="3"/>
        <charset val="134"/>
      </rPr>
      <t>0.125分</t>
    </r>
    <phoneticPr fontId="18" type="noConversion"/>
  </si>
  <si>
    <r>
      <t xml:space="preserve">1.校研会干事 </t>
    </r>
    <r>
      <rPr>
        <b/>
        <sz val="10.5"/>
        <rFont val="宋体"/>
        <family val="3"/>
        <charset val="134"/>
      </rPr>
      <t>70分</t>
    </r>
    <r>
      <rPr>
        <sz val="10.5"/>
        <rFont val="宋体"/>
        <family val="3"/>
        <charset val="134"/>
      </rPr>
      <t xml:space="preserve">
2.美丽中国行</t>
    </r>
    <r>
      <rPr>
        <b/>
        <sz val="10.5"/>
        <rFont val="宋体"/>
        <family val="3"/>
        <charset val="134"/>
      </rPr>
      <t xml:space="preserve"> 8分</t>
    </r>
    <phoneticPr fontId="18" type="noConversion"/>
  </si>
  <si>
    <r>
      <t xml:space="preserve">1.校研会干事 </t>
    </r>
    <r>
      <rPr>
        <b/>
        <sz val="10.5"/>
        <rFont val="宋体"/>
        <family val="3"/>
        <charset val="134"/>
      </rPr>
      <t xml:space="preserve">70分
</t>
    </r>
    <r>
      <rPr>
        <sz val="10.5"/>
        <rFont val="宋体"/>
        <family val="3"/>
        <charset val="134"/>
      </rPr>
      <t>2.美丽中国行</t>
    </r>
    <r>
      <rPr>
        <b/>
        <sz val="10.5"/>
        <rFont val="宋体"/>
        <family val="3"/>
        <charset val="134"/>
      </rPr>
      <t xml:space="preserve"> 8分</t>
    </r>
    <phoneticPr fontId="18" type="noConversion"/>
  </si>
  <si>
    <r>
      <t xml:space="preserve">1.班长 </t>
    </r>
    <r>
      <rPr>
        <b/>
        <sz val="10.5"/>
        <rFont val="宋体"/>
        <family val="3"/>
        <charset val="134"/>
      </rPr>
      <t>70分</t>
    </r>
    <r>
      <rPr>
        <sz val="10.5"/>
        <rFont val="宋体"/>
        <family val="3"/>
        <charset val="134"/>
      </rPr>
      <t xml:space="preserve">
2.美丽中国行 </t>
    </r>
    <r>
      <rPr>
        <b/>
        <sz val="10.5"/>
        <rFont val="宋体"/>
        <family val="3"/>
        <charset val="134"/>
      </rPr>
      <t>6分</t>
    </r>
    <phoneticPr fontId="18" type="noConversion"/>
  </si>
  <si>
    <r>
      <t>1.憧憬杯银奖（2/3）</t>
    </r>
    <r>
      <rPr>
        <b/>
        <sz val="12"/>
        <rFont val="宋体"/>
        <family val="3"/>
        <charset val="134"/>
      </rPr>
      <t>0.75分</t>
    </r>
    <r>
      <rPr>
        <sz val="12"/>
        <rFont val="宋体"/>
        <family val="3"/>
        <charset val="134"/>
      </rPr>
      <t xml:space="preserve">
2.米兰设计周省赛三等奖（1/3）</t>
    </r>
    <r>
      <rPr>
        <b/>
        <sz val="12"/>
        <rFont val="宋体"/>
        <family val="3"/>
        <charset val="134"/>
      </rPr>
      <t>0.5分</t>
    </r>
    <r>
      <rPr>
        <sz val="12"/>
        <rFont val="宋体"/>
        <family val="3"/>
        <charset val="134"/>
      </rPr>
      <t xml:space="preserve">
3.未来设计师省赛三等奖（1/3）</t>
    </r>
    <r>
      <rPr>
        <b/>
        <sz val="12"/>
        <rFont val="宋体"/>
        <family val="3"/>
        <charset val="134"/>
      </rPr>
      <t>0.5分</t>
    </r>
    <phoneticPr fontId="18" type="noConversion"/>
  </si>
  <si>
    <r>
      <t xml:space="preserve">
美丽中国行 </t>
    </r>
    <r>
      <rPr>
        <b/>
        <sz val="10.5"/>
        <rFont val="宋体"/>
        <family val="3"/>
        <charset val="134"/>
      </rPr>
      <t>6分</t>
    </r>
    <phoneticPr fontId="18" type="noConversion"/>
  </si>
  <si>
    <r>
      <t xml:space="preserve">美丽中国行 </t>
    </r>
    <r>
      <rPr>
        <b/>
        <sz val="12"/>
        <rFont val="宋体"/>
        <family val="3"/>
        <charset val="134"/>
      </rPr>
      <t>8</t>
    </r>
    <r>
      <rPr>
        <b/>
        <sz val="10.5"/>
        <rFont val="宋体"/>
        <family val="3"/>
        <charset val="134"/>
      </rPr>
      <t>分</t>
    </r>
    <phoneticPr fontId="18" type="noConversion"/>
  </si>
  <si>
    <t>尺素传薪 师道长青</t>
    <phoneticPr fontId="18" type="noConversion"/>
  </si>
  <si>
    <r>
      <t>1.好创意国赛三等奖（1/1）</t>
    </r>
    <r>
      <rPr>
        <b/>
        <sz val="12"/>
        <rFont val="宋体"/>
        <family val="3"/>
        <charset val="134"/>
      </rPr>
      <t>2分</t>
    </r>
    <r>
      <rPr>
        <sz val="12"/>
        <rFont val="宋体"/>
        <family val="3"/>
        <charset val="134"/>
      </rPr>
      <t xml:space="preserve">
2.蓝桥杯省赛二等奖 </t>
    </r>
    <r>
      <rPr>
        <b/>
        <sz val="12"/>
        <rFont val="宋体"/>
        <family val="3"/>
        <charset val="134"/>
      </rPr>
      <t>1分</t>
    </r>
    <phoneticPr fontId="18" type="noConversion"/>
  </si>
  <si>
    <r>
      <t>美丽中国行</t>
    </r>
    <r>
      <rPr>
        <b/>
        <sz val="10.5"/>
        <rFont val="宋体"/>
        <family val="3"/>
        <charset val="134"/>
      </rPr>
      <t xml:space="preserve"> 5分</t>
    </r>
    <phoneticPr fontId="18" type="noConversion"/>
  </si>
  <si>
    <r>
      <t>蓝桥杯省赛三等奖（2/2）</t>
    </r>
    <r>
      <rPr>
        <b/>
        <sz val="12"/>
        <rFont val="宋体"/>
        <family val="3"/>
        <charset val="134"/>
      </rPr>
      <t>0.125分</t>
    </r>
    <phoneticPr fontId="18" type="noConversion"/>
  </si>
  <si>
    <r>
      <t xml:space="preserve">1.团支书 </t>
    </r>
    <r>
      <rPr>
        <b/>
        <sz val="10.5"/>
        <rFont val="宋体"/>
        <family val="3"/>
        <charset val="134"/>
      </rPr>
      <t>70分</t>
    </r>
    <r>
      <rPr>
        <sz val="10.5"/>
        <rFont val="宋体"/>
        <family val="3"/>
        <charset val="134"/>
      </rPr>
      <t xml:space="preserve">
2.美丽中国行 </t>
    </r>
    <r>
      <rPr>
        <b/>
        <sz val="10.5"/>
        <rFont val="宋体"/>
        <family val="3"/>
        <charset val="134"/>
      </rPr>
      <t>5分</t>
    </r>
    <phoneticPr fontId="18" type="noConversion"/>
  </si>
  <si>
    <r>
      <t>心理委员 40</t>
    </r>
    <r>
      <rPr>
        <b/>
        <sz val="10.5"/>
        <rFont val="宋体"/>
        <family val="3"/>
        <charset val="134"/>
      </rPr>
      <t>分</t>
    </r>
    <phoneticPr fontId="18" type="noConversion"/>
  </si>
  <si>
    <r>
      <t xml:space="preserve">心理信息员 </t>
    </r>
    <r>
      <rPr>
        <b/>
        <sz val="10.5"/>
        <rFont val="宋体"/>
        <family val="3"/>
        <charset val="134"/>
      </rPr>
      <t>15分</t>
    </r>
    <phoneticPr fontId="18" type="noConversion"/>
  </si>
  <si>
    <r>
      <t xml:space="preserve">1.心理信息员 </t>
    </r>
    <r>
      <rPr>
        <b/>
        <sz val="10.5"/>
        <rFont val="宋体"/>
        <family val="3"/>
        <charset val="134"/>
      </rPr>
      <t xml:space="preserve">15分
</t>
    </r>
    <r>
      <rPr>
        <sz val="10.5"/>
        <rFont val="宋体"/>
        <family val="3"/>
        <charset val="134"/>
      </rPr>
      <t>2.美丽中国行</t>
    </r>
    <r>
      <rPr>
        <b/>
        <sz val="10.5"/>
        <rFont val="宋体"/>
        <family val="3"/>
        <charset val="134"/>
      </rPr>
      <t xml:space="preserve"> 6分</t>
    </r>
    <phoneticPr fontId="18" type="noConversion"/>
  </si>
  <si>
    <r>
      <t xml:space="preserve">1.心理信息员 </t>
    </r>
    <r>
      <rPr>
        <b/>
        <sz val="10.5"/>
        <rFont val="宋体"/>
        <family val="3"/>
        <charset val="134"/>
      </rPr>
      <t xml:space="preserve">15分
</t>
    </r>
    <r>
      <rPr>
        <sz val="10.5"/>
        <rFont val="宋体"/>
        <family val="3"/>
        <charset val="134"/>
      </rPr>
      <t>2.美丽中国行</t>
    </r>
    <r>
      <rPr>
        <b/>
        <sz val="10.5"/>
        <rFont val="宋体"/>
        <family val="3"/>
        <charset val="134"/>
      </rPr>
      <t xml:space="preserve"> 10分</t>
    </r>
    <phoneticPr fontId="18" type="noConversion"/>
  </si>
  <si>
    <r>
      <t xml:space="preserve">1.心理信息员 </t>
    </r>
    <r>
      <rPr>
        <b/>
        <sz val="10.5"/>
        <rFont val="宋体"/>
        <family val="3"/>
        <charset val="134"/>
      </rPr>
      <t>15分</t>
    </r>
    <r>
      <rPr>
        <sz val="10.5"/>
        <rFont val="宋体"/>
        <family val="3"/>
        <charset val="134"/>
      </rPr>
      <t xml:space="preserve">
2.美丽中国行 </t>
    </r>
    <r>
      <rPr>
        <b/>
        <sz val="10.5"/>
        <rFont val="宋体"/>
        <family val="3"/>
        <charset val="134"/>
      </rPr>
      <t>8分</t>
    </r>
    <phoneticPr fontId="18" type="noConversion"/>
  </si>
  <si>
    <r>
      <t>1.心理信息员</t>
    </r>
    <r>
      <rPr>
        <b/>
        <sz val="10.5"/>
        <rFont val="宋体"/>
        <family val="3"/>
        <charset val="134"/>
      </rPr>
      <t xml:space="preserve"> 15分
</t>
    </r>
    <r>
      <rPr>
        <sz val="10.5"/>
        <rFont val="宋体"/>
        <family val="3"/>
        <charset val="134"/>
      </rPr>
      <t xml:space="preserve">2.美丽中国行 </t>
    </r>
    <r>
      <rPr>
        <b/>
        <sz val="10.5"/>
        <rFont val="宋体"/>
        <family val="3"/>
        <charset val="134"/>
      </rPr>
      <t>10分</t>
    </r>
    <phoneticPr fontId="18" type="noConversion"/>
  </si>
  <si>
    <r>
      <t xml:space="preserve">1.党支书 </t>
    </r>
    <r>
      <rPr>
        <b/>
        <sz val="10.5"/>
        <rFont val="宋体"/>
        <family val="3"/>
        <charset val="134"/>
      </rPr>
      <t xml:space="preserve">70分
</t>
    </r>
    <r>
      <rPr>
        <sz val="10.5"/>
        <rFont val="宋体"/>
        <family val="3"/>
        <charset val="134"/>
      </rPr>
      <t xml:space="preserve">2.美丽中国行 </t>
    </r>
    <r>
      <rPr>
        <b/>
        <sz val="10.5"/>
        <rFont val="宋体"/>
        <family val="3"/>
        <charset val="134"/>
      </rPr>
      <t>8分</t>
    </r>
    <phoneticPr fontId="18" type="noConversion"/>
  </si>
  <si>
    <r>
      <t xml:space="preserve">1.党支部副书记 </t>
    </r>
    <r>
      <rPr>
        <b/>
        <sz val="10.5"/>
        <rFont val="宋体"/>
        <family val="3"/>
        <charset val="134"/>
      </rPr>
      <t>30分</t>
    </r>
    <r>
      <rPr>
        <sz val="10.5"/>
        <rFont val="宋体"/>
        <family val="3"/>
        <charset val="134"/>
      </rPr>
      <t xml:space="preserve">
2.美丽中国行 </t>
    </r>
    <r>
      <rPr>
        <b/>
        <sz val="10.5"/>
        <rFont val="宋体"/>
        <family val="3"/>
        <charset val="134"/>
      </rPr>
      <t>10分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</si>
</sst>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_ "/>
    <numFmt numFmtId="178" formatCode="0_);[Red]\(0\)"/>
    <numFmt numFmtId="179" formatCode="0.000_);[Red]\(0.000\)"/>
  </numFmts>
  <fonts count="37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0.5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.5"/>
      <name val="Times New Roman"/>
      <family val="1"/>
    </font>
    <font>
      <b/>
      <sz val="12"/>
      <color indexed="10"/>
      <name val="宋体"/>
      <family val="3"/>
      <charset val="134"/>
    </font>
    <font>
      <sz val="11"/>
      <name val="宋体"/>
      <family val="3"/>
      <charset val="134"/>
    </font>
    <font>
      <b/>
      <sz val="10.5"/>
      <color indexed="10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Times New Roman"/>
      <family val="1"/>
    </font>
    <font>
      <sz val="12"/>
      <name val="Times New Roman"/>
      <family val="1"/>
    </font>
    <font>
      <b/>
      <sz val="10.5"/>
      <color indexed="10"/>
      <name val="Times New Roman"/>
      <family val="1"/>
    </font>
    <font>
      <b/>
      <sz val="12"/>
      <color indexed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b/>
      <sz val="9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0.5"/>
      <name val="宋体"/>
      <family val="3"/>
      <charset val="134"/>
    </font>
    <font>
      <b/>
      <sz val="10.5"/>
      <name val="宋体"/>
      <family val="3"/>
      <charset val="134"/>
    </font>
    <font>
      <b/>
      <sz val="12"/>
      <name val="宋体"/>
      <family val="3"/>
      <charset val="134"/>
    </font>
    <font>
      <sz val="10.5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.5"/>
      <color rgb="FF000000"/>
      <name val="Times New Roman"/>
      <family val="1"/>
    </font>
    <font>
      <b/>
      <sz val="12"/>
      <color theme="1"/>
      <name val="宋体"/>
      <family val="3"/>
      <charset val="134"/>
    </font>
    <font>
      <b/>
      <sz val="10.5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0.5"/>
      <name val="宋体"/>
      <family val="3"/>
      <charset val="134"/>
    </font>
    <font>
      <b/>
      <sz val="10.5"/>
      <color rgb="FFFF0000"/>
      <name val="宋体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7" fillId="0" borderId="0" applyNumberFormat="0" applyFont="0" applyFill="0" applyBorder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1" applyNumberFormat="1" applyFont="1" applyFill="1" applyBorder="1" applyAlignment="1" applyProtection="1">
      <alignment vertical="center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/>
    </xf>
    <xf numFmtId="2" fontId="19" fillId="2" borderId="1" xfId="0" applyNumberFormat="1" applyFont="1" applyFill="1" applyBorder="1" applyAlignment="1">
      <alignment horizontal="center" vertical="center" wrapText="1"/>
    </xf>
    <xf numFmtId="178" fontId="17" fillId="2" borderId="1" xfId="0" applyNumberFormat="1" applyFont="1" applyFill="1" applyBorder="1" applyAlignment="1">
      <alignment horizontal="center" vertical="center" wrapText="1"/>
    </xf>
    <xf numFmtId="176" fontId="27" fillId="2" borderId="1" xfId="0" applyNumberFormat="1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179" fontId="27" fillId="2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  <xf numFmtId="0" fontId="0" fillId="3" borderId="0" xfId="0" applyFont="1" applyFill="1" applyAlignment="1">
      <alignment vertical="center" wrapText="1"/>
    </xf>
    <xf numFmtId="176" fontId="0" fillId="3" borderId="0" xfId="0" applyNumberFormat="1" applyFont="1" applyFill="1" applyAlignment="1">
      <alignment vertical="center" wrapText="1"/>
    </xf>
    <xf numFmtId="0" fontId="0" fillId="3" borderId="0" xfId="0" applyNumberFormat="1" applyFont="1" applyFill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1" applyNumberFormat="1" applyFont="1" applyFill="1" applyBorder="1" applyAlignment="1" applyProtection="1">
      <alignment vertical="center"/>
    </xf>
    <xf numFmtId="10" fontId="2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10" fontId="1" fillId="0" borderId="1" xfId="1" applyNumberFormat="1" applyFont="1" applyFill="1" applyBorder="1" applyAlignment="1" applyProtection="1">
      <alignment vertical="center" wrapText="1"/>
    </xf>
    <xf numFmtId="0" fontId="35" fillId="3" borderId="0" xfId="0" applyNumberFormat="1" applyFont="1" applyFill="1" applyBorder="1" applyAlignment="1">
      <alignment horizontal="left" vertical="center" wrapText="1"/>
    </xf>
    <xf numFmtId="0" fontId="32" fillId="3" borderId="0" xfId="0" applyNumberFormat="1" applyFont="1" applyFill="1" applyBorder="1" applyAlignment="1">
      <alignment horizontal="left" vertical="center" wrapText="1"/>
    </xf>
    <xf numFmtId="0" fontId="33" fillId="3" borderId="0" xfId="0" applyFont="1" applyFill="1" applyBorder="1" applyAlignment="1">
      <alignment horizontal="left" vertical="center" wrapText="1"/>
    </xf>
    <xf numFmtId="0" fontId="33" fillId="3" borderId="0" xfId="0" applyFont="1" applyFill="1" applyBorder="1" applyAlignment="1">
      <alignment horizontal="left" vertical="center"/>
    </xf>
    <xf numFmtId="10" fontId="1" fillId="0" borderId="4" xfId="0" applyNumberFormat="1" applyFont="1" applyFill="1" applyBorder="1" applyAlignment="1">
      <alignment horizontal="center" vertical="center" wrapText="1"/>
    </xf>
    <xf numFmtId="10" fontId="1" fillId="0" borderId="5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</cellXfs>
  <cellStyles count="2">
    <cellStyle name="@ET_Style?div.section0" xfId="1" xr:uid="{589934F6-A1DB-4605-B1C3-830D402CDFB2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2BB9-2A8C-4FFB-ABDA-1B5CCEE90A2F}">
  <sheetPr>
    <pageSetUpPr fitToPage="1"/>
  </sheetPr>
  <dimension ref="A1:AI34"/>
  <sheetViews>
    <sheetView tabSelected="1" topLeftCell="A2" zoomScale="55" zoomScaleNormal="55" zoomScaleSheetLayoutView="100" workbookViewId="0">
      <selection activeCell="U24" sqref="U24"/>
    </sheetView>
  </sheetViews>
  <sheetFormatPr defaultColWidth="11" defaultRowHeight="14.25" x14ac:dyDescent="0.15"/>
  <cols>
    <col min="1" max="1" width="7" style="4" customWidth="1"/>
    <col min="2" max="2" width="11.5" style="4" customWidth="1"/>
    <col min="3" max="3" width="15.25" style="4" customWidth="1"/>
    <col min="4" max="4" width="11.25" style="4" customWidth="1"/>
    <col min="5" max="5" width="16.5" style="5" customWidth="1"/>
    <col min="6" max="6" width="12.5" style="5" customWidth="1"/>
    <col min="7" max="7" width="13.375" style="5" customWidth="1"/>
    <col min="8" max="8" width="20.125" style="5" customWidth="1"/>
    <col min="9" max="9" width="12.25" style="5" customWidth="1"/>
    <col min="10" max="10" width="10.125" style="5" customWidth="1"/>
    <col min="11" max="11" width="4.875" style="5" customWidth="1"/>
    <col min="12" max="12" width="10.125" style="5" customWidth="1"/>
    <col min="13" max="13" width="5.125" style="5" customWidth="1"/>
    <col min="14" max="14" width="7.75" style="5" customWidth="1"/>
    <col min="15" max="15" width="5.125" style="5" customWidth="1"/>
    <col min="16" max="16" width="24.75" style="5" customWidth="1"/>
    <col min="17" max="17" width="5.125" style="5" customWidth="1"/>
    <col min="18" max="18" width="14.875" style="5" customWidth="1"/>
    <col min="19" max="19" width="41.125" style="5" customWidth="1"/>
    <col min="20" max="20" width="9.375" style="5" customWidth="1"/>
    <col min="21" max="21" width="18.875" style="5" customWidth="1"/>
    <col min="22" max="22" width="20.875" style="5" customWidth="1"/>
    <col min="23" max="23" width="21.875" style="5" customWidth="1"/>
    <col min="24" max="24" width="13.875" style="5" customWidth="1"/>
    <col min="25" max="25" width="30.375" style="6" customWidth="1"/>
    <col min="26" max="26" width="10.625" style="7" customWidth="1"/>
    <col min="27" max="27" width="12.75" style="7" customWidth="1"/>
    <col min="28" max="28" width="20.125" style="5" customWidth="1"/>
    <col min="29" max="16384" width="11" style="4"/>
  </cols>
  <sheetData>
    <row r="1" spans="1:35" ht="27" customHeight="1" x14ac:dyDescent="0.15">
      <c r="A1" s="55" t="s">
        <v>93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35" s="1" customFormat="1" ht="32.1" customHeight="1" x14ac:dyDescent="0.15">
      <c r="A2" s="64" t="s">
        <v>0</v>
      </c>
      <c r="B2" s="66" t="s">
        <v>1</v>
      </c>
      <c r="C2" s="66" t="s">
        <v>2</v>
      </c>
      <c r="D2" s="66" t="s">
        <v>3</v>
      </c>
      <c r="E2" s="57" t="s">
        <v>31</v>
      </c>
      <c r="F2" s="58"/>
      <c r="G2" s="59"/>
      <c r="H2" s="58" t="s">
        <v>4</v>
      </c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8" t="s">
        <v>5</v>
      </c>
      <c r="X2" s="59"/>
      <c r="Y2" s="66" t="s">
        <v>6</v>
      </c>
      <c r="Z2" s="66" t="s">
        <v>7</v>
      </c>
      <c r="AA2" s="66" t="s">
        <v>8</v>
      </c>
      <c r="AB2" s="66" t="s">
        <v>9</v>
      </c>
    </row>
    <row r="3" spans="1:35" ht="43.5" customHeight="1" x14ac:dyDescent="0.15">
      <c r="A3" s="65"/>
      <c r="B3" s="66"/>
      <c r="C3" s="66"/>
      <c r="D3" s="66"/>
      <c r="E3" s="8" t="s">
        <v>10</v>
      </c>
      <c r="F3" s="8" t="s">
        <v>11</v>
      </c>
      <c r="G3" s="17" t="s">
        <v>30</v>
      </c>
      <c r="H3" s="8" t="s">
        <v>12</v>
      </c>
      <c r="I3" s="18" t="s">
        <v>13</v>
      </c>
      <c r="J3" s="8" t="s">
        <v>14</v>
      </c>
      <c r="K3" s="8" t="s">
        <v>15</v>
      </c>
      <c r="L3" s="8" t="s">
        <v>16</v>
      </c>
      <c r="M3" s="8" t="s">
        <v>17</v>
      </c>
      <c r="N3" s="8" t="s">
        <v>18</v>
      </c>
      <c r="O3" s="8" t="s">
        <v>19</v>
      </c>
      <c r="P3" s="8" t="s">
        <v>20</v>
      </c>
      <c r="Q3" s="8" t="s">
        <v>21</v>
      </c>
      <c r="R3" s="18" t="s">
        <v>22</v>
      </c>
      <c r="S3" s="8" t="s">
        <v>23</v>
      </c>
      <c r="T3" s="8" t="s">
        <v>24</v>
      </c>
      <c r="U3" s="18" t="s">
        <v>25</v>
      </c>
      <c r="V3" s="8" t="s">
        <v>95</v>
      </c>
      <c r="W3" s="8" t="s">
        <v>12</v>
      </c>
      <c r="X3" s="9" t="s">
        <v>26</v>
      </c>
      <c r="Y3" s="66"/>
      <c r="Z3" s="66"/>
      <c r="AA3" s="66"/>
      <c r="AB3" s="66"/>
    </row>
    <row r="4" spans="1:35" s="25" customFormat="1" ht="48.75" customHeight="1" x14ac:dyDescent="0.15">
      <c r="A4" s="35">
        <v>1</v>
      </c>
      <c r="B4" s="26" t="s">
        <v>60</v>
      </c>
      <c r="C4" s="27">
        <v>8241011228</v>
      </c>
      <c r="D4" s="20" t="s">
        <v>33</v>
      </c>
      <c r="E4" s="20" t="s">
        <v>34</v>
      </c>
      <c r="F4" s="19">
        <v>0</v>
      </c>
      <c r="G4" s="21">
        <f>60+F4</f>
        <v>60</v>
      </c>
      <c r="H4" s="19" t="s">
        <v>27</v>
      </c>
      <c r="I4" s="22">
        <v>0</v>
      </c>
      <c r="J4" s="23" t="s">
        <v>34</v>
      </c>
      <c r="K4" s="19">
        <v>0</v>
      </c>
      <c r="L4" s="20" t="s">
        <v>34</v>
      </c>
      <c r="M4" s="19">
        <v>0</v>
      </c>
      <c r="N4" s="20" t="s">
        <v>34</v>
      </c>
      <c r="O4" s="19">
        <v>0</v>
      </c>
      <c r="P4" s="19" t="s">
        <v>98</v>
      </c>
      <c r="Q4" s="19">
        <v>15</v>
      </c>
      <c r="R4" s="21">
        <v>15</v>
      </c>
      <c r="S4" s="45" t="s">
        <v>34</v>
      </c>
      <c r="T4" s="10">
        <v>0</v>
      </c>
      <c r="U4" s="11">
        <v>0</v>
      </c>
      <c r="V4" s="28">
        <f t="shared" ref="V4:V30" si="0">0.1*I4+0.5*R4+0.4*U4</f>
        <v>7.5</v>
      </c>
      <c r="W4" s="10" t="s">
        <v>130</v>
      </c>
      <c r="X4" s="29">
        <v>40</v>
      </c>
      <c r="Y4" s="39">
        <f t="shared" ref="Y4:Y30" si="1">G4*0.05+V4*0.9+X4*0.05</f>
        <v>11.75</v>
      </c>
      <c r="Z4" s="51" t="s">
        <v>36</v>
      </c>
      <c r="AA4" s="51" t="s">
        <v>36</v>
      </c>
      <c r="AB4" s="14"/>
      <c r="AC4" s="4"/>
      <c r="AD4" s="4"/>
      <c r="AE4" s="4"/>
      <c r="AF4" s="4"/>
      <c r="AG4" s="4"/>
      <c r="AH4" s="4"/>
      <c r="AI4" s="4"/>
    </row>
    <row r="5" spans="1:35" s="25" customFormat="1" ht="58.5" customHeight="1" x14ac:dyDescent="0.15">
      <c r="A5" s="35">
        <v>2</v>
      </c>
      <c r="B5" s="26" t="s">
        <v>32</v>
      </c>
      <c r="C5" s="19">
        <v>8241011173</v>
      </c>
      <c r="D5" s="20" t="s">
        <v>33</v>
      </c>
      <c r="E5" s="20" t="s">
        <v>34</v>
      </c>
      <c r="F5" s="19">
        <v>0</v>
      </c>
      <c r="G5" s="21">
        <v>60</v>
      </c>
      <c r="H5" s="19" t="s">
        <v>27</v>
      </c>
      <c r="I5" s="22">
        <v>0</v>
      </c>
      <c r="J5" s="23" t="s">
        <v>34</v>
      </c>
      <c r="K5" s="19">
        <v>0</v>
      </c>
      <c r="L5" s="20" t="s">
        <v>34</v>
      </c>
      <c r="M5" s="19">
        <v>0</v>
      </c>
      <c r="N5" s="20" t="s">
        <v>34</v>
      </c>
      <c r="O5" s="19">
        <v>0</v>
      </c>
      <c r="P5" s="20" t="s">
        <v>34</v>
      </c>
      <c r="Q5" s="19">
        <v>0</v>
      </c>
      <c r="R5" s="21">
        <v>0</v>
      </c>
      <c r="S5" s="44" t="s">
        <v>94</v>
      </c>
      <c r="T5" s="19">
        <v>4</v>
      </c>
      <c r="U5" s="21">
        <v>4</v>
      </c>
      <c r="V5" s="28">
        <f t="shared" si="0"/>
        <v>1.6</v>
      </c>
      <c r="W5" s="19" t="s">
        <v>114</v>
      </c>
      <c r="X5" s="29">
        <v>76</v>
      </c>
      <c r="Y5" s="30">
        <f t="shared" si="1"/>
        <v>8.24</v>
      </c>
      <c r="Z5" s="51" t="s">
        <v>66</v>
      </c>
      <c r="AA5" s="51" t="s">
        <v>66</v>
      </c>
      <c r="AB5" s="24"/>
      <c r="AC5" s="1"/>
      <c r="AD5" s="1"/>
      <c r="AE5" s="1"/>
      <c r="AF5" s="1"/>
      <c r="AG5" s="1"/>
      <c r="AH5" s="1"/>
      <c r="AI5" s="1"/>
    </row>
    <row r="6" spans="1:35" ht="47.25" customHeight="1" x14ac:dyDescent="0.15">
      <c r="A6" s="35">
        <v>3</v>
      </c>
      <c r="B6" s="26" t="s">
        <v>37</v>
      </c>
      <c r="C6" s="10">
        <v>8241011189</v>
      </c>
      <c r="D6" s="20" t="s">
        <v>33</v>
      </c>
      <c r="E6" s="20" t="s">
        <v>34</v>
      </c>
      <c r="F6" s="19">
        <v>0</v>
      </c>
      <c r="G6" s="21">
        <v>60</v>
      </c>
      <c r="H6" s="19" t="s">
        <v>27</v>
      </c>
      <c r="I6" s="22">
        <v>0</v>
      </c>
      <c r="J6" s="23" t="s">
        <v>34</v>
      </c>
      <c r="K6" s="19">
        <v>0</v>
      </c>
      <c r="L6" s="20" t="s">
        <v>34</v>
      </c>
      <c r="M6" s="19">
        <v>0</v>
      </c>
      <c r="N6" s="20" t="s">
        <v>34</v>
      </c>
      <c r="O6" s="19">
        <v>0</v>
      </c>
      <c r="P6" s="20" t="s">
        <v>34</v>
      </c>
      <c r="Q6" s="19">
        <v>0</v>
      </c>
      <c r="R6" s="21">
        <f>K6+M6+O6+Q6</f>
        <v>0</v>
      </c>
      <c r="S6" s="45" t="s">
        <v>109</v>
      </c>
      <c r="T6" s="10">
        <v>1</v>
      </c>
      <c r="U6" s="11">
        <v>1</v>
      </c>
      <c r="V6" s="28">
        <f t="shared" si="0"/>
        <v>0.4</v>
      </c>
      <c r="W6" s="10" t="s">
        <v>112</v>
      </c>
      <c r="X6" s="29">
        <v>78</v>
      </c>
      <c r="Y6" s="30">
        <f t="shared" si="1"/>
        <v>7.26</v>
      </c>
      <c r="Z6" s="51" t="s">
        <v>91</v>
      </c>
      <c r="AA6" s="51" t="s">
        <v>91</v>
      </c>
      <c r="AB6" s="14"/>
    </row>
    <row r="7" spans="1:35" ht="54" customHeight="1" x14ac:dyDescent="0.15">
      <c r="A7" s="35">
        <v>4</v>
      </c>
      <c r="B7" s="26" t="s">
        <v>41</v>
      </c>
      <c r="C7" s="27">
        <v>8241011233</v>
      </c>
      <c r="D7" s="20" t="s">
        <v>33</v>
      </c>
      <c r="E7" s="20" t="s">
        <v>34</v>
      </c>
      <c r="F7" s="19">
        <v>0</v>
      </c>
      <c r="G7" s="21">
        <f t="shared" ref="G7:G30" si="2">60+F7</f>
        <v>60</v>
      </c>
      <c r="H7" s="19" t="s">
        <v>27</v>
      </c>
      <c r="I7" s="22">
        <v>0</v>
      </c>
      <c r="J7" s="23" t="s">
        <v>34</v>
      </c>
      <c r="K7" s="19">
        <v>0</v>
      </c>
      <c r="L7" s="20" t="s">
        <v>34</v>
      </c>
      <c r="M7" s="19">
        <v>0</v>
      </c>
      <c r="N7" s="20" t="s">
        <v>34</v>
      </c>
      <c r="O7" s="19">
        <v>0</v>
      </c>
      <c r="P7" s="20" t="s">
        <v>34</v>
      </c>
      <c r="Q7" s="19">
        <v>0</v>
      </c>
      <c r="R7" s="21">
        <f>K7+M7+O7+Q7</f>
        <v>0</v>
      </c>
      <c r="S7" s="45" t="s">
        <v>111</v>
      </c>
      <c r="T7" s="10">
        <v>0.375</v>
      </c>
      <c r="U7" s="10">
        <v>0.375</v>
      </c>
      <c r="V7" s="28">
        <f t="shared" si="0"/>
        <v>0.15000000000000002</v>
      </c>
      <c r="W7" s="47" t="s">
        <v>113</v>
      </c>
      <c r="X7" s="29">
        <v>78</v>
      </c>
      <c r="Y7" s="30">
        <f t="shared" si="1"/>
        <v>7.0350000000000001</v>
      </c>
      <c r="Z7" s="51" t="s">
        <v>92</v>
      </c>
      <c r="AA7" s="51" t="s">
        <v>92</v>
      </c>
      <c r="AB7" s="14"/>
    </row>
    <row r="8" spans="1:35" ht="40.5" customHeight="1" x14ac:dyDescent="0.15">
      <c r="A8" s="35">
        <v>5</v>
      </c>
      <c r="B8" s="26" t="s">
        <v>63</v>
      </c>
      <c r="C8" s="27">
        <v>8241011174</v>
      </c>
      <c r="D8" s="20" t="s">
        <v>33</v>
      </c>
      <c r="E8" s="20" t="s">
        <v>34</v>
      </c>
      <c r="F8" s="19">
        <v>0</v>
      </c>
      <c r="G8" s="21">
        <f t="shared" si="2"/>
        <v>60</v>
      </c>
      <c r="H8" s="19" t="s">
        <v>27</v>
      </c>
      <c r="I8" s="22">
        <v>0</v>
      </c>
      <c r="J8" s="20" t="s">
        <v>34</v>
      </c>
      <c r="K8" s="19">
        <v>0</v>
      </c>
      <c r="L8" s="20" t="s">
        <v>34</v>
      </c>
      <c r="M8" s="19">
        <v>0</v>
      </c>
      <c r="N8" s="20" t="s">
        <v>34</v>
      </c>
      <c r="O8" s="19">
        <v>0</v>
      </c>
      <c r="P8" s="20" t="s">
        <v>34</v>
      </c>
      <c r="Q8" s="19">
        <v>0</v>
      </c>
      <c r="R8" s="21">
        <v>0</v>
      </c>
      <c r="S8" s="36" t="s">
        <v>39</v>
      </c>
      <c r="T8" s="49">
        <v>0</v>
      </c>
      <c r="U8" s="11">
        <v>0</v>
      </c>
      <c r="V8" s="28">
        <f t="shared" si="0"/>
        <v>0</v>
      </c>
      <c r="W8" s="10" t="s">
        <v>129</v>
      </c>
      <c r="X8" s="29">
        <v>78</v>
      </c>
      <c r="Y8" s="30">
        <f t="shared" si="1"/>
        <v>6.9</v>
      </c>
      <c r="Z8" s="51" t="s">
        <v>74</v>
      </c>
      <c r="AA8" s="51" t="s">
        <v>74</v>
      </c>
      <c r="AB8" s="14"/>
    </row>
    <row r="9" spans="1:35" ht="50.25" customHeight="1" x14ac:dyDescent="0.15">
      <c r="A9" s="35">
        <v>6</v>
      </c>
      <c r="B9" s="26" t="s">
        <v>57</v>
      </c>
      <c r="C9" s="27">
        <v>8241011213</v>
      </c>
      <c r="D9" s="20" t="s">
        <v>33</v>
      </c>
      <c r="E9" s="20" t="s">
        <v>34</v>
      </c>
      <c r="F9" s="19">
        <v>0</v>
      </c>
      <c r="G9" s="21">
        <f t="shared" si="2"/>
        <v>60</v>
      </c>
      <c r="H9" s="19" t="s">
        <v>96</v>
      </c>
      <c r="I9" s="22">
        <v>0</v>
      </c>
      <c r="J9" s="23" t="s">
        <v>34</v>
      </c>
      <c r="K9" s="19">
        <v>0</v>
      </c>
      <c r="L9" s="20" t="s">
        <v>34</v>
      </c>
      <c r="M9" s="19">
        <v>0</v>
      </c>
      <c r="N9" s="20" t="s">
        <v>34</v>
      </c>
      <c r="O9" s="19">
        <v>0</v>
      </c>
      <c r="P9" s="20" t="s">
        <v>34</v>
      </c>
      <c r="Q9" s="19">
        <v>0</v>
      </c>
      <c r="R9" s="21">
        <f>K9+M9+O9+Q9</f>
        <v>0</v>
      </c>
      <c r="S9" s="36" t="s">
        <v>39</v>
      </c>
      <c r="T9" s="10">
        <v>0</v>
      </c>
      <c r="U9" s="11">
        <v>0</v>
      </c>
      <c r="V9" s="28">
        <f t="shared" si="0"/>
        <v>0</v>
      </c>
      <c r="W9" s="10" t="s">
        <v>122</v>
      </c>
      <c r="X9" s="29">
        <v>75</v>
      </c>
      <c r="Y9" s="30">
        <f t="shared" si="1"/>
        <v>6.75</v>
      </c>
      <c r="Z9" s="52" t="s">
        <v>73</v>
      </c>
      <c r="AA9" s="52" t="s">
        <v>73</v>
      </c>
      <c r="AB9" s="14"/>
    </row>
    <row r="10" spans="1:35" ht="35.25" customHeight="1" x14ac:dyDescent="0.15">
      <c r="A10" s="35">
        <v>7</v>
      </c>
      <c r="B10" s="26" t="s">
        <v>45</v>
      </c>
      <c r="C10" s="27">
        <v>8241011206</v>
      </c>
      <c r="D10" s="20" t="s">
        <v>33</v>
      </c>
      <c r="E10" s="20" t="s">
        <v>34</v>
      </c>
      <c r="F10" s="19">
        <v>0</v>
      </c>
      <c r="G10" s="21">
        <f t="shared" si="2"/>
        <v>60</v>
      </c>
      <c r="H10" s="19" t="s">
        <v>27</v>
      </c>
      <c r="I10" s="22">
        <v>0</v>
      </c>
      <c r="J10" s="23" t="s">
        <v>34</v>
      </c>
      <c r="K10" s="19">
        <v>0</v>
      </c>
      <c r="L10" s="20" t="s">
        <v>34</v>
      </c>
      <c r="M10" s="19">
        <v>0</v>
      </c>
      <c r="N10" s="20" t="s">
        <v>34</v>
      </c>
      <c r="O10" s="19">
        <v>0</v>
      </c>
      <c r="P10" s="20" t="s">
        <v>34</v>
      </c>
      <c r="Q10" s="19">
        <v>0</v>
      </c>
      <c r="R10" s="21">
        <f>K10+M10+O10+Q10</f>
        <v>0</v>
      </c>
      <c r="S10" s="44" t="s">
        <v>99</v>
      </c>
      <c r="T10" s="10">
        <v>4</v>
      </c>
      <c r="U10" s="10">
        <v>4</v>
      </c>
      <c r="V10" s="28">
        <f t="shared" si="0"/>
        <v>1.6</v>
      </c>
      <c r="W10" s="10" t="s">
        <v>123</v>
      </c>
      <c r="X10" s="29">
        <v>40</v>
      </c>
      <c r="Y10" s="30">
        <f t="shared" si="1"/>
        <v>6.44</v>
      </c>
      <c r="Z10" s="52" t="s">
        <v>75</v>
      </c>
      <c r="AA10" s="52" t="s">
        <v>75</v>
      </c>
      <c r="AB10" s="14"/>
    </row>
    <row r="11" spans="1:35" ht="64.5" customHeight="1" x14ac:dyDescent="0.15">
      <c r="A11" s="35">
        <v>8</v>
      </c>
      <c r="B11" s="26" t="s">
        <v>50</v>
      </c>
      <c r="C11" s="10">
        <v>8241011187</v>
      </c>
      <c r="D11" s="20" t="s">
        <v>33</v>
      </c>
      <c r="E11" s="20" t="s">
        <v>34</v>
      </c>
      <c r="F11" s="19">
        <v>0</v>
      </c>
      <c r="G11" s="21">
        <f t="shared" si="2"/>
        <v>60</v>
      </c>
      <c r="H11" s="19" t="s">
        <v>27</v>
      </c>
      <c r="I11" s="22">
        <v>0</v>
      </c>
      <c r="J11" s="20" t="s">
        <v>34</v>
      </c>
      <c r="K11" s="19">
        <v>0</v>
      </c>
      <c r="L11" s="20" t="s">
        <v>34</v>
      </c>
      <c r="M11" s="19">
        <v>0</v>
      </c>
      <c r="N11" s="20" t="s">
        <v>34</v>
      </c>
      <c r="O11" s="19">
        <v>0</v>
      </c>
      <c r="P11" s="20" t="s">
        <v>34</v>
      </c>
      <c r="Q11" s="19">
        <v>0</v>
      </c>
      <c r="R11" s="21">
        <v>0</v>
      </c>
      <c r="S11" s="45" t="s">
        <v>102</v>
      </c>
      <c r="T11" s="10">
        <v>9.5</v>
      </c>
      <c r="U11" s="10">
        <v>9.5</v>
      </c>
      <c r="V11" s="28">
        <f t="shared" si="0"/>
        <v>3.8000000000000003</v>
      </c>
      <c r="W11" s="10" t="s">
        <v>39</v>
      </c>
      <c r="X11" s="29">
        <v>0</v>
      </c>
      <c r="Y11" s="30">
        <f t="shared" si="1"/>
        <v>6.42</v>
      </c>
      <c r="Z11" s="52" t="s">
        <v>76</v>
      </c>
      <c r="AA11" s="52" t="s">
        <v>76</v>
      </c>
      <c r="AB11" s="14"/>
      <c r="AC11" s="1"/>
      <c r="AD11" s="1"/>
      <c r="AE11" s="1"/>
      <c r="AF11" s="1"/>
      <c r="AG11" s="1"/>
      <c r="AH11" s="1"/>
      <c r="AI11" s="1"/>
    </row>
    <row r="12" spans="1:35" ht="36" customHeight="1" x14ac:dyDescent="0.15">
      <c r="A12" s="35">
        <v>9</v>
      </c>
      <c r="B12" s="26" t="s">
        <v>44</v>
      </c>
      <c r="C12" s="27">
        <v>8241011204</v>
      </c>
      <c r="D12" s="20" t="s">
        <v>33</v>
      </c>
      <c r="E12" s="20" t="s">
        <v>34</v>
      </c>
      <c r="F12" s="19">
        <v>0</v>
      </c>
      <c r="G12" s="21">
        <f t="shared" si="2"/>
        <v>60</v>
      </c>
      <c r="H12" s="19" t="s">
        <v>27</v>
      </c>
      <c r="I12" s="22">
        <v>0</v>
      </c>
      <c r="J12" s="20" t="s">
        <v>34</v>
      </c>
      <c r="K12" s="19">
        <v>0</v>
      </c>
      <c r="L12" s="20" t="s">
        <v>34</v>
      </c>
      <c r="M12" s="19">
        <v>0</v>
      </c>
      <c r="N12" s="20" t="s">
        <v>34</v>
      </c>
      <c r="O12" s="19">
        <v>0</v>
      </c>
      <c r="P12" s="20" t="s">
        <v>34</v>
      </c>
      <c r="Q12" s="19">
        <v>0</v>
      </c>
      <c r="R12" s="21">
        <v>0</v>
      </c>
      <c r="S12" s="48" t="s">
        <v>104</v>
      </c>
      <c r="T12" s="12">
        <v>8</v>
      </c>
      <c r="U12" s="12">
        <v>8</v>
      </c>
      <c r="V12" s="28">
        <f t="shared" si="0"/>
        <v>3.2</v>
      </c>
      <c r="W12" s="12" t="s">
        <v>65</v>
      </c>
      <c r="X12" s="29">
        <v>8</v>
      </c>
      <c r="Y12" s="30">
        <f t="shared" si="1"/>
        <v>6.2800000000000011</v>
      </c>
      <c r="Z12" s="53" t="s">
        <v>77</v>
      </c>
      <c r="AA12" s="53" t="s">
        <v>77</v>
      </c>
      <c r="AB12" s="15"/>
    </row>
    <row r="13" spans="1:35" ht="57" customHeight="1" x14ac:dyDescent="0.15">
      <c r="A13" s="35">
        <v>10</v>
      </c>
      <c r="B13" s="26" t="s">
        <v>46</v>
      </c>
      <c r="C13" s="27">
        <v>8241011221</v>
      </c>
      <c r="D13" s="20" t="s">
        <v>33</v>
      </c>
      <c r="E13" s="20" t="s">
        <v>34</v>
      </c>
      <c r="F13" s="19">
        <v>0</v>
      </c>
      <c r="G13" s="21">
        <f t="shared" si="2"/>
        <v>60</v>
      </c>
      <c r="H13" s="19" t="s">
        <v>27</v>
      </c>
      <c r="I13" s="22">
        <v>0</v>
      </c>
      <c r="J13" s="20" t="s">
        <v>34</v>
      </c>
      <c r="K13" s="19">
        <v>0</v>
      </c>
      <c r="L13" s="20" t="s">
        <v>34</v>
      </c>
      <c r="M13" s="19">
        <v>0</v>
      </c>
      <c r="N13" s="20" t="s">
        <v>34</v>
      </c>
      <c r="O13" s="19">
        <v>0</v>
      </c>
      <c r="P13" s="20" t="s">
        <v>34</v>
      </c>
      <c r="Q13" s="19">
        <v>0</v>
      </c>
      <c r="R13" s="21">
        <f>K13+M13+O13+Q13</f>
        <v>0</v>
      </c>
      <c r="S13" s="46" t="s">
        <v>100</v>
      </c>
      <c r="T13" s="12">
        <v>5.25</v>
      </c>
      <c r="U13" s="12">
        <v>5.25</v>
      </c>
      <c r="V13" s="28">
        <f t="shared" si="0"/>
        <v>2.1</v>
      </c>
      <c r="W13" s="12" t="s">
        <v>127</v>
      </c>
      <c r="X13" s="29">
        <v>23</v>
      </c>
      <c r="Y13" s="30">
        <f t="shared" si="1"/>
        <v>6.0400000000000009</v>
      </c>
      <c r="Z13" s="53" t="s">
        <v>78</v>
      </c>
      <c r="AA13" s="53" t="s">
        <v>78</v>
      </c>
      <c r="AB13" s="15"/>
    </row>
    <row r="14" spans="1:35" ht="61.5" customHeight="1" x14ac:dyDescent="0.15">
      <c r="A14" s="35">
        <v>11</v>
      </c>
      <c r="B14" s="26" t="s">
        <v>51</v>
      </c>
      <c r="C14" s="27">
        <v>8241011179</v>
      </c>
      <c r="D14" s="20" t="s">
        <v>33</v>
      </c>
      <c r="E14" s="20" t="s">
        <v>34</v>
      </c>
      <c r="F14" s="19">
        <v>0</v>
      </c>
      <c r="G14" s="21">
        <f t="shared" si="2"/>
        <v>60</v>
      </c>
      <c r="H14" s="19" t="s">
        <v>27</v>
      </c>
      <c r="I14" s="22">
        <v>0</v>
      </c>
      <c r="J14" s="23" t="s">
        <v>34</v>
      </c>
      <c r="K14" s="19">
        <v>0</v>
      </c>
      <c r="L14" s="20" t="s">
        <v>34</v>
      </c>
      <c r="M14" s="19">
        <v>0</v>
      </c>
      <c r="N14" s="20" t="s">
        <v>34</v>
      </c>
      <c r="O14" s="19">
        <v>0</v>
      </c>
      <c r="P14" s="20" t="s">
        <v>34</v>
      </c>
      <c r="Q14" s="19">
        <v>0</v>
      </c>
      <c r="R14" s="21">
        <f>K14+M14+O14+Q14</f>
        <v>0</v>
      </c>
      <c r="S14" s="44" t="s">
        <v>97</v>
      </c>
      <c r="T14" s="12">
        <v>4.625</v>
      </c>
      <c r="U14" s="12">
        <v>4.625</v>
      </c>
      <c r="V14" s="28">
        <f t="shared" si="0"/>
        <v>1.85</v>
      </c>
      <c r="W14" s="12" t="s">
        <v>125</v>
      </c>
      <c r="X14" s="29">
        <v>21</v>
      </c>
      <c r="Y14" s="30">
        <f t="shared" si="1"/>
        <v>5.7149999999999999</v>
      </c>
      <c r="Z14" s="53" t="s">
        <v>79</v>
      </c>
      <c r="AA14" s="53" t="s">
        <v>79</v>
      </c>
      <c r="AB14" s="15"/>
    </row>
    <row r="15" spans="1:35" ht="75.75" customHeight="1" x14ac:dyDescent="0.15">
      <c r="A15" s="35">
        <v>12</v>
      </c>
      <c r="B15" s="26" t="s">
        <v>47</v>
      </c>
      <c r="C15" s="27">
        <v>8241011195</v>
      </c>
      <c r="D15" s="20" t="s">
        <v>33</v>
      </c>
      <c r="E15" s="20" t="s">
        <v>34</v>
      </c>
      <c r="F15" s="19">
        <v>0</v>
      </c>
      <c r="G15" s="21">
        <f t="shared" si="2"/>
        <v>60</v>
      </c>
      <c r="H15" s="19" t="s">
        <v>27</v>
      </c>
      <c r="I15" s="22">
        <v>0</v>
      </c>
      <c r="J15" s="23" t="s">
        <v>34</v>
      </c>
      <c r="K15" s="19">
        <v>0</v>
      </c>
      <c r="L15" s="20" t="s">
        <v>34</v>
      </c>
      <c r="M15" s="19">
        <v>0</v>
      </c>
      <c r="N15" s="20" t="s">
        <v>34</v>
      </c>
      <c r="O15" s="19">
        <v>0</v>
      </c>
      <c r="P15" s="20" t="s">
        <v>34</v>
      </c>
      <c r="Q15" s="19">
        <v>0</v>
      </c>
      <c r="R15" s="21">
        <f>K15+M15+O15+Q15</f>
        <v>0</v>
      </c>
      <c r="S15" s="45" t="s">
        <v>101</v>
      </c>
      <c r="T15" s="12">
        <f>1.25+0.5+3+0.125</f>
        <v>4.875</v>
      </c>
      <c r="U15" s="12">
        <f>1.25+0.5+3+0.125</f>
        <v>4.875</v>
      </c>
      <c r="V15" s="28">
        <f t="shared" si="0"/>
        <v>1.9500000000000002</v>
      </c>
      <c r="W15" s="12" t="s">
        <v>124</v>
      </c>
      <c r="X15" s="29">
        <v>15</v>
      </c>
      <c r="Y15" s="30">
        <f t="shared" si="1"/>
        <v>5.5049999999999999</v>
      </c>
      <c r="Z15" s="53" t="s">
        <v>80</v>
      </c>
      <c r="AA15" s="53" t="s">
        <v>80</v>
      </c>
      <c r="AB15" s="15"/>
    </row>
    <row r="16" spans="1:35" ht="84.75" customHeight="1" x14ac:dyDescent="0.15">
      <c r="A16" s="35">
        <v>13</v>
      </c>
      <c r="B16" s="26" t="s">
        <v>38</v>
      </c>
      <c r="C16" s="10">
        <v>8241011198</v>
      </c>
      <c r="D16" s="20" t="s">
        <v>33</v>
      </c>
      <c r="E16" s="20" t="s">
        <v>34</v>
      </c>
      <c r="F16" s="19">
        <v>0</v>
      </c>
      <c r="G16" s="21">
        <f t="shared" si="2"/>
        <v>60</v>
      </c>
      <c r="H16" s="19" t="s">
        <v>27</v>
      </c>
      <c r="I16" s="22">
        <v>0</v>
      </c>
      <c r="J16" s="23" t="s">
        <v>34</v>
      </c>
      <c r="K16" s="19">
        <v>0</v>
      </c>
      <c r="L16" s="20" t="s">
        <v>34</v>
      </c>
      <c r="M16" s="19">
        <v>0</v>
      </c>
      <c r="N16" s="20" t="s">
        <v>34</v>
      </c>
      <c r="O16" s="19">
        <v>0</v>
      </c>
      <c r="P16" s="20" t="s">
        <v>34</v>
      </c>
      <c r="Q16" s="19">
        <v>0</v>
      </c>
      <c r="R16" s="21">
        <f>K16+M16+O16+Q16</f>
        <v>0</v>
      </c>
      <c r="S16" s="48" t="s">
        <v>105</v>
      </c>
      <c r="T16" s="12">
        <v>5.25</v>
      </c>
      <c r="U16" s="12">
        <v>5.25</v>
      </c>
      <c r="V16" s="28">
        <f t="shared" si="0"/>
        <v>2.1</v>
      </c>
      <c r="W16" s="12" t="s">
        <v>108</v>
      </c>
      <c r="X16" s="29">
        <v>6</v>
      </c>
      <c r="Y16" s="30">
        <f t="shared" si="1"/>
        <v>5.19</v>
      </c>
      <c r="Z16" s="54" t="s">
        <v>81</v>
      </c>
      <c r="AA16" s="54" t="s">
        <v>81</v>
      </c>
      <c r="AB16" s="15"/>
    </row>
    <row r="17" spans="1:35" ht="40.5" customHeight="1" x14ac:dyDescent="0.15">
      <c r="A17" s="35">
        <v>14</v>
      </c>
      <c r="B17" s="26" t="s">
        <v>58</v>
      </c>
      <c r="C17" s="27">
        <v>8241011230</v>
      </c>
      <c r="D17" s="20" t="s">
        <v>33</v>
      </c>
      <c r="E17" s="19" t="s">
        <v>118</v>
      </c>
      <c r="F17" s="19">
        <v>10</v>
      </c>
      <c r="G17" s="21">
        <f t="shared" si="2"/>
        <v>70</v>
      </c>
      <c r="H17" s="19" t="s">
        <v>27</v>
      </c>
      <c r="I17" s="22">
        <v>0</v>
      </c>
      <c r="J17" s="20" t="s">
        <v>34</v>
      </c>
      <c r="K17" s="19">
        <v>0</v>
      </c>
      <c r="L17" s="20" t="s">
        <v>34</v>
      </c>
      <c r="M17" s="19">
        <v>0</v>
      </c>
      <c r="N17" s="20" t="s">
        <v>34</v>
      </c>
      <c r="O17" s="19">
        <v>0</v>
      </c>
      <c r="P17" s="20" t="s">
        <v>34</v>
      </c>
      <c r="Q17" s="19">
        <v>0</v>
      </c>
      <c r="R17" s="21">
        <v>0</v>
      </c>
      <c r="S17" s="48" t="s">
        <v>119</v>
      </c>
      <c r="T17" s="12">
        <v>3</v>
      </c>
      <c r="U17" s="13">
        <v>3</v>
      </c>
      <c r="V17" s="28">
        <f t="shared" si="0"/>
        <v>1.2000000000000002</v>
      </c>
      <c r="W17" s="12" t="s">
        <v>120</v>
      </c>
      <c r="X17" s="29">
        <v>5</v>
      </c>
      <c r="Y17" s="30">
        <f t="shared" si="1"/>
        <v>4.83</v>
      </c>
      <c r="Z17" s="53" t="s">
        <v>82</v>
      </c>
      <c r="AA17" s="53" t="s">
        <v>82</v>
      </c>
      <c r="AB17" s="15"/>
    </row>
    <row r="18" spans="1:35" ht="45" customHeight="1" x14ac:dyDescent="0.15">
      <c r="A18" s="35">
        <v>15</v>
      </c>
      <c r="B18" s="26" t="s">
        <v>52</v>
      </c>
      <c r="C18" s="27">
        <v>8241011170</v>
      </c>
      <c r="D18" s="20" t="s">
        <v>33</v>
      </c>
      <c r="E18" s="20" t="s">
        <v>34</v>
      </c>
      <c r="F18" s="19">
        <v>0</v>
      </c>
      <c r="G18" s="21">
        <f t="shared" si="2"/>
        <v>60</v>
      </c>
      <c r="H18" s="19" t="s">
        <v>27</v>
      </c>
      <c r="I18" s="22">
        <v>0</v>
      </c>
      <c r="J18" s="20" t="s">
        <v>34</v>
      </c>
      <c r="K18" s="19">
        <v>0</v>
      </c>
      <c r="L18" s="20" t="s">
        <v>34</v>
      </c>
      <c r="M18" s="19">
        <v>0</v>
      </c>
      <c r="N18" s="20" t="s">
        <v>34</v>
      </c>
      <c r="O18" s="19">
        <v>0</v>
      </c>
      <c r="P18" s="20" t="s">
        <v>34</v>
      </c>
      <c r="Q18" s="19">
        <v>0</v>
      </c>
      <c r="R18" s="21">
        <v>0</v>
      </c>
      <c r="S18" s="36" t="s">
        <v>48</v>
      </c>
      <c r="T18" s="12">
        <v>0</v>
      </c>
      <c r="U18" s="13">
        <v>0</v>
      </c>
      <c r="V18" s="28">
        <f t="shared" si="0"/>
        <v>0</v>
      </c>
      <c r="W18" s="12" t="s">
        <v>126</v>
      </c>
      <c r="X18" s="29">
        <v>25</v>
      </c>
      <c r="Y18" s="30">
        <f t="shared" si="1"/>
        <v>4.25</v>
      </c>
      <c r="Z18" s="53" t="s">
        <v>83</v>
      </c>
      <c r="AA18" s="53" t="s">
        <v>83</v>
      </c>
      <c r="AB18" s="50"/>
    </row>
    <row r="19" spans="1:35" ht="60" customHeight="1" x14ac:dyDescent="0.15">
      <c r="A19" s="35">
        <v>16</v>
      </c>
      <c r="B19" s="26" t="s">
        <v>59</v>
      </c>
      <c r="C19" s="27">
        <v>8241011265</v>
      </c>
      <c r="D19" s="20" t="s">
        <v>33</v>
      </c>
      <c r="E19" s="20" t="s">
        <v>34</v>
      </c>
      <c r="F19" s="19">
        <v>0</v>
      </c>
      <c r="G19" s="21">
        <f t="shared" si="2"/>
        <v>60</v>
      </c>
      <c r="H19" s="19" t="s">
        <v>27</v>
      </c>
      <c r="I19" s="22">
        <v>0</v>
      </c>
      <c r="J19" s="23" t="s">
        <v>34</v>
      </c>
      <c r="K19" s="19">
        <v>0</v>
      </c>
      <c r="L19" s="20" t="s">
        <v>34</v>
      </c>
      <c r="M19" s="19">
        <v>0</v>
      </c>
      <c r="N19" s="20" t="s">
        <v>34</v>
      </c>
      <c r="O19" s="19">
        <v>0</v>
      </c>
      <c r="P19" s="20" t="s">
        <v>34</v>
      </c>
      <c r="Q19" s="19">
        <v>0</v>
      </c>
      <c r="R19" s="21">
        <f>K19+M19+O19+Q19</f>
        <v>0</v>
      </c>
      <c r="S19" s="37" t="s">
        <v>39</v>
      </c>
      <c r="T19" s="12">
        <v>0</v>
      </c>
      <c r="U19" s="13">
        <v>0</v>
      </c>
      <c r="V19" s="28">
        <f t="shared" si="0"/>
        <v>0</v>
      </c>
      <c r="W19" s="12" t="s">
        <v>128</v>
      </c>
      <c r="X19" s="29">
        <v>25</v>
      </c>
      <c r="Y19" s="30">
        <f t="shared" si="1"/>
        <v>4.25</v>
      </c>
      <c r="Z19" s="53" t="s">
        <v>84</v>
      </c>
      <c r="AA19" s="53" t="s">
        <v>84</v>
      </c>
      <c r="AB19" s="15"/>
    </row>
    <row r="20" spans="1:35" ht="54" customHeight="1" x14ac:dyDescent="0.15">
      <c r="A20" s="35">
        <v>17</v>
      </c>
      <c r="B20" s="26" t="s">
        <v>53</v>
      </c>
      <c r="C20" s="27">
        <v>8241011191</v>
      </c>
      <c r="D20" s="20" t="s">
        <v>33</v>
      </c>
      <c r="E20" s="20" t="s">
        <v>34</v>
      </c>
      <c r="F20" s="19">
        <v>0</v>
      </c>
      <c r="G20" s="21">
        <f t="shared" si="2"/>
        <v>60</v>
      </c>
      <c r="H20" s="19" t="s">
        <v>27</v>
      </c>
      <c r="I20" s="22">
        <v>0</v>
      </c>
      <c r="J20" s="20" t="s">
        <v>34</v>
      </c>
      <c r="K20" s="19">
        <v>0</v>
      </c>
      <c r="L20" s="20" t="s">
        <v>34</v>
      </c>
      <c r="M20" s="19">
        <v>0</v>
      </c>
      <c r="N20" s="20" t="s">
        <v>34</v>
      </c>
      <c r="O20" s="19">
        <v>0</v>
      </c>
      <c r="P20" s="20" t="s">
        <v>34</v>
      </c>
      <c r="Q20" s="19">
        <v>0</v>
      </c>
      <c r="R20" s="21">
        <v>0</v>
      </c>
      <c r="S20" s="48" t="s">
        <v>103</v>
      </c>
      <c r="T20" s="12">
        <v>2.875</v>
      </c>
      <c r="U20" s="12">
        <v>2.875</v>
      </c>
      <c r="V20" s="28">
        <f t="shared" si="0"/>
        <v>1.1500000000000001</v>
      </c>
      <c r="W20" s="12" t="s">
        <v>39</v>
      </c>
      <c r="X20" s="29">
        <v>0</v>
      </c>
      <c r="Y20" s="30">
        <f t="shared" si="1"/>
        <v>4.0350000000000001</v>
      </c>
      <c r="Z20" s="53" t="s">
        <v>88</v>
      </c>
      <c r="AA20" s="53" t="s">
        <v>88</v>
      </c>
      <c r="AB20" s="15"/>
    </row>
    <row r="21" spans="1:35" ht="41.25" customHeight="1" x14ac:dyDescent="0.15">
      <c r="A21" s="35">
        <v>18</v>
      </c>
      <c r="B21" s="26" t="s">
        <v>55</v>
      </c>
      <c r="C21" s="27">
        <v>8241011211</v>
      </c>
      <c r="D21" s="20" t="s">
        <v>33</v>
      </c>
      <c r="E21" s="20" t="s">
        <v>34</v>
      </c>
      <c r="F21" s="19">
        <v>0</v>
      </c>
      <c r="G21" s="21">
        <f t="shared" si="2"/>
        <v>60</v>
      </c>
      <c r="H21" s="19" t="s">
        <v>27</v>
      </c>
      <c r="I21" s="22">
        <v>0</v>
      </c>
      <c r="J21" s="23" t="s">
        <v>34</v>
      </c>
      <c r="K21" s="19">
        <v>0</v>
      </c>
      <c r="L21" s="20" t="s">
        <v>34</v>
      </c>
      <c r="M21" s="19">
        <v>0</v>
      </c>
      <c r="N21" s="20" t="s">
        <v>34</v>
      </c>
      <c r="O21" s="19">
        <v>0</v>
      </c>
      <c r="P21" s="20" t="s">
        <v>34</v>
      </c>
      <c r="Q21" s="19">
        <v>0</v>
      </c>
      <c r="R21" s="21">
        <f>K21+M21+O21+Q21</f>
        <v>0</v>
      </c>
      <c r="S21" s="48" t="s">
        <v>110</v>
      </c>
      <c r="T21" s="12">
        <v>1.5</v>
      </c>
      <c r="U21" s="12">
        <v>1.5</v>
      </c>
      <c r="V21" s="28">
        <f t="shared" si="0"/>
        <v>0.60000000000000009</v>
      </c>
      <c r="W21" s="12" t="s">
        <v>65</v>
      </c>
      <c r="X21" s="29">
        <v>8</v>
      </c>
      <c r="Y21" s="30">
        <f t="shared" si="1"/>
        <v>3.94</v>
      </c>
      <c r="Z21" s="53" t="s">
        <v>89</v>
      </c>
      <c r="AA21" s="53" t="s">
        <v>89</v>
      </c>
      <c r="AB21" s="15"/>
    </row>
    <row r="22" spans="1:35" ht="63.75" customHeight="1" x14ac:dyDescent="0.15">
      <c r="A22" s="35">
        <v>19</v>
      </c>
      <c r="B22" s="26" t="s">
        <v>62</v>
      </c>
      <c r="C22" s="27">
        <v>8241011183</v>
      </c>
      <c r="D22" s="20" t="s">
        <v>33</v>
      </c>
      <c r="E22" s="20" t="s">
        <v>34</v>
      </c>
      <c r="F22" s="19">
        <v>0</v>
      </c>
      <c r="G22" s="21">
        <f t="shared" si="2"/>
        <v>60</v>
      </c>
      <c r="H22" s="19" t="s">
        <v>27</v>
      </c>
      <c r="I22" s="22">
        <v>0</v>
      </c>
      <c r="J22" s="23" t="s">
        <v>34</v>
      </c>
      <c r="K22" s="19">
        <v>0</v>
      </c>
      <c r="L22" s="20" t="s">
        <v>34</v>
      </c>
      <c r="M22" s="19">
        <v>0</v>
      </c>
      <c r="N22" s="20" t="s">
        <v>34</v>
      </c>
      <c r="O22" s="19">
        <v>0</v>
      </c>
      <c r="P22" s="20" t="s">
        <v>34</v>
      </c>
      <c r="Q22" s="19">
        <v>0</v>
      </c>
      <c r="R22" s="21">
        <f>K22+M22+O22+Q22</f>
        <v>0</v>
      </c>
      <c r="S22" s="48" t="s">
        <v>115</v>
      </c>
      <c r="T22" s="12">
        <v>1.75</v>
      </c>
      <c r="U22" s="12">
        <v>1.75</v>
      </c>
      <c r="V22" s="28">
        <f t="shared" si="0"/>
        <v>0.70000000000000007</v>
      </c>
      <c r="W22" s="12" t="s">
        <v>116</v>
      </c>
      <c r="X22" s="29">
        <v>6</v>
      </c>
      <c r="Y22" s="30">
        <f t="shared" si="1"/>
        <v>3.9299999999999997</v>
      </c>
      <c r="Z22" s="53" t="s">
        <v>90</v>
      </c>
      <c r="AA22" s="53" t="s">
        <v>90</v>
      </c>
      <c r="AB22" s="15"/>
    </row>
    <row r="23" spans="1:35" ht="51" customHeight="1" x14ac:dyDescent="0.15">
      <c r="A23" s="35">
        <v>20</v>
      </c>
      <c r="B23" s="26" t="s">
        <v>54</v>
      </c>
      <c r="C23" s="27">
        <v>8241011199</v>
      </c>
      <c r="D23" s="20" t="s">
        <v>33</v>
      </c>
      <c r="E23" s="20" t="s">
        <v>34</v>
      </c>
      <c r="F23" s="19">
        <v>0</v>
      </c>
      <c r="G23" s="21">
        <f t="shared" si="2"/>
        <v>60</v>
      </c>
      <c r="H23" s="19" t="s">
        <v>27</v>
      </c>
      <c r="I23" s="22">
        <v>0</v>
      </c>
      <c r="J23" s="23" t="s">
        <v>34</v>
      </c>
      <c r="K23" s="19">
        <v>0</v>
      </c>
      <c r="L23" s="20" t="s">
        <v>34</v>
      </c>
      <c r="M23" s="19">
        <v>0</v>
      </c>
      <c r="N23" s="20" t="s">
        <v>34</v>
      </c>
      <c r="O23" s="19">
        <v>0</v>
      </c>
      <c r="P23" s="20" t="s">
        <v>34</v>
      </c>
      <c r="Q23" s="19">
        <v>0</v>
      </c>
      <c r="R23" s="21">
        <f>K23+M23+O23+Q23</f>
        <v>0</v>
      </c>
      <c r="S23" s="37" t="s">
        <v>39</v>
      </c>
      <c r="T23" s="36">
        <v>0</v>
      </c>
      <c r="U23" s="13">
        <v>0</v>
      </c>
      <c r="V23" s="28">
        <f t="shared" si="0"/>
        <v>0</v>
      </c>
      <c r="W23" s="12" t="s">
        <v>106</v>
      </c>
      <c r="X23" s="29">
        <v>10</v>
      </c>
      <c r="Y23" s="30">
        <f t="shared" si="1"/>
        <v>3.5</v>
      </c>
      <c r="Z23" s="53" t="s">
        <v>67</v>
      </c>
      <c r="AA23" s="53" t="s">
        <v>67</v>
      </c>
      <c r="AB23" s="15"/>
    </row>
    <row r="24" spans="1:35" ht="50.25" customHeight="1" x14ac:dyDescent="0.15">
      <c r="A24" s="35">
        <v>21</v>
      </c>
      <c r="B24" s="26" t="s">
        <v>43</v>
      </c>
      <c r="C24" s="27">
        <v>8241011238</v>
      </c>
      <c r="D24" s="20" t="s">
        <v>33</v>
      </c>
      <c r="E24" s="20" t="s">
        <v>34</v>
      </c>
      <c r="F24" s="19">
        <v>0</v>
      </c>
      <c r="G24" s="21">
        <f t="shared" si="2"/>
        <v>60</v>
      </c>
      <c r="H24" s="19" t="s">
        <v>27</v>
      </c>
      <c r="I24" s="22">
        <v>0</v>
      </c>
      <c r="J24" s="23" t="s">
        <v>34</v>
      </c>
      <c r="K24" s="19">
        <v>0</v>
      </c>
      <c r="L24" s="20" t="s">
        <v>34</v>
      </c>
      <c r="M24" s="19">
        <v>0</v>
      </c>
      <c r="N24" s="20" t="s">
        <v>34</v>
      </c>
      <c r="O24" s="19">
        <v>0</v>
      </c>
      <c r="P24" s="20" t="s">
        <v>34</v>
      </c>
      <c r="Q24" s="19">
        <v>0</v>
      </c>
      <c r="R24" s="21">
        <f>K24+M24+O24+Q24</f>
        <v>0</v>
      </c>
      <c r="S24" s="36" t="s">
        <v>39</v>
      </c>
      <c r="T24" s="36">
        <v>0</v>
      </c>
      <c r="U24" s="13">
        <v>0</v>
      </c>
      <c r="V24" s="28">
        <f t="shared" si="0"/>
        <v>0</v>
      </c>
      <c r="W24" s="12" t="s">
        <v>117</v>
      </c>
      <c r="X24" s="29">
        <v>8</v>
      </c>
      <c r="Y24" s="30">
        <f t="shared" si="1"/>
        <v>3.4</v>
      </c>
      <c r="Z24" s="53" t="s">
        <v>68</v>
      </c>
      <c r="AA24" s="53" t="s">
        <v>68</v>
      </c>
      <c r="AB24" s="15"/>
    </row>
    <row r="25" spans="1:35" ht="48" customHeight="1" x14ac:dyDescent="0.15">
      <c r="A25" s="35">
        <v>22</v>
      </c>
      <c r="B25" s="26" t="s">
        <v>42</v>
      </c>
      <c r="C25" s="27">
        <v>8241011236</v>
      </c>
      <c r="D25" s="20" t="s">
        <v>33</v>
      </c>
      <c r="E25" s="20" t="s">
        <v>34</v>
      </c>
      <c r="F25" s="19">
        <v>0</v>
      </c>
      <c r="G25" s="21">
        <f t="shared" si="2"/>
        <v>60</v>
      </c>
      <c r="H25" s="19" t="s">
        <v>27</v>
      </c>
      <c r="I25" s="22">
        <v>0</v>
      </c>
      <c r="J25" s="23" t="s">
        <v>34</v>
      </c>
      <c r="K25" s="19">
        <v>0</v>
      </c>
      <c r="L25" s="20" t="s">
        <v>34</v>
      </c>
      <c r="M25" s="19">
        <v>0</v>
      </c>
      <c r="N25" s="20" t="s">
        <v>34</v>
      </c>
      <c r="O25" s="19">
        <v>0</v>
      </c>
      <c r="P25" s="20" t="s">
        <v>34</v>
      </c>
      <c r="Q25" s="19">
        <v>0</v>
      </c>
      <c r="R25" s="21">
        <f>K25+M25+O25+Q25</f>
        <v>0</v>
      </c>
      <c r="S25" s="36" t="s">
        <v>39</v>
      </c>
      <c r="T25" s="36">
        <v>0</v>
      </c>
      <c r="U25" s="13">
        <v>0</v>
      </c>
      <c r="V25" s="28">
        <f t="shared" si="0"/>
        <v>0</v>
      </c>
      <c r="W25" s="12" t="s">
        <v>107</v>
      </c>
      <c r="X25" s="29">
        <v>5</v>
      </c>
      <c r="Y25" s="30">
        <f t="shared" si="1"/>
        <v>3.25</v>
      </c>
      <c r="Z25" s="53" t="s">
        <v>69</v>
      </c>
      <c r="AA25" s="53" t="s">
        <v>69</v>
      </c>
      <c r="AB25" s="15"/>
    </row>
    <row r="26" spans="1:35" ht="44.25" customHeight="1" x14ac:dyDescent="0.15">
      <c r="A26" s="35">
        <v>23</v>
      </c>
      <c r="B26" s="26" t="s">
        <v>61</v>
      </c>
      <c r="C26" s="27">
        <v>8241011242</v>
      </c>
      <c r="D26" s="20" t="s">
        <v>33</v>
      </c>
      <c r="E26" s="20" t="s">
        <v>34</v>
      </c>
      <c r="F26" s="19">
        <v>0</v>
      </c>
      <c r="G26" s="21">
        <f t="shared" si="2"/>
        <v>60</v>
      </c>
      <c r="H26" s="19" t="s">
        <v>27</v>
      </c>
      <c r="I26" s="22">
        <v>0</v>
      </c>
      <c r="J26" s="20" t="s">
        <v>34</v>
      </c>
      <c r="K26" s="19">
        <v>0</v>
      </c>
      <c r="L26" s="20" t="s">
        <v>34</v>
      </c>
      <c r="M26" s="19">
        <v>0</v>
      </c>
      <c r="N26" s="20" t="s">
        <v>34</v>
      </c>
      <c r="O26" s="19">
        <v>0</v>
      </c>
      <c r="P26" s="20" t="s">
        <v>34</v>
      </c>
      <c r="Q26" s="19">
        <v>0</v>
      </c>
      <c r="R26" s="21">
        <v>0</v>
      </c>
      <c r="S26" s="48" t="s">
        <v>121</v>
      </c>
      <c r="T26" s="12">
        <v>0.125</v>
      </c>
      <c r="U26" s="12">
        <v>0.125</v>
      </c>
      <c r="V26" s="28">
        <f t="shared" si="0"/>
        <v>0.05</v>
      </c>
      <c r="W26" s="32" t="s">
        <v>34</v>
      </c>
      <c r="X26" s="29">
        <v>0</v>
      </c>
      <c r="Y26" s="30">
        <f t="shared" si="1"/>
        <v>3.0449999999999999</v>
      </c>
      <c r="Z26" s="54" t="s">
        <v>87</v>
      </c>
      <c r="AA26" s="54" t="s">
        <v>70</v>
      </c>
      <c r="AB26" s="15"/>
    </row>
    <row r="27" spans="1:35" ht="49.5" customHeight="1" x14ac:dyDescent="0.15">
      <c r="A27" s="35">
        <v>24</v>
      </c>
      <c r="B27" s="26" t="s">
        <v>49</v>
      </c>
      <c r="C27" s="27">
        <v>8241011200</v>
      </c>
      <c r="D27" s="20" t="s">
        <v>33</v>
      </c>
      <c r="E27" s="20" t="s">
        <v>34</v>
      </c>
      <c r="F27" s="19">
        <v>0</v>
      </c>
      <c r="G27" s="21">
        <f t="shared" si="2"/>
        <v>60</v>
      </c>
      <c r="H27" s="19" t="s">
        <v>27</v>
      </c>
      <c r="I27" s="22">
        <v>0</v>
      </c>
      <c r="J27" s="20" t="s">
        <v>34</v>
      </c>
      <c r="K27" s="19">
        <v>0</v>
      </c>
      <c r="L27" s="20" t="s">
        <v>34</v>
      </c>
      <c r="M27" s="19">
        <v>0</v>
      </c>
      <c r="N27" s="20" t="s">
        <v>34</v>
      </c>
      <c r="O27" s="19">
        <v>0</v>
      </c>
      <c r="P27" s="20" t="s">
        <v>34</v>
      </c>
      <c r="Q27" s="19">
        <v>0</v>
      </c>
      <c r="R27" s="21">
        <v>0</v>
      </c>
      <c r="S27" s="37" t="s">
        <v>39</v>
      </c>
      <c r="T27" s="12">
        <v>0</v>
      </c>
      <c r="U27" s="13">
        <v>0</v>
      </c>
      <c r="V27" s="28">
        <f t="shared" si="0"/>
        <v>0</v>
      </c>
      <c r="W27" s="31" t="s">
        <v>39</v>
      </c>
      <c r="X27" s="29">
        <v>0</v>
      </c>
      <c r="Y27" s="30">
        <f t="shared" si="1"/>
        <v>3</v>
      </c>
      <c r="Z27" s="53" t="s">
        <v>86</v>
      </c>
      <c r="AA27" s="53" t="s">
        <v>86</v>
      </c>
      <c r="AB27" s="15"/>
    </row>
    <row r="28" spans="1:35" ht="51.75" customHeight="1" x14ac:dyDescent="0.15">
      <c r="A28" s="35">
        <v>25</v>
      </c>
      <c r="B28" s="26" t="s">
        <v>40</v>
      </c>
      <c r="C28" s="27">
        <v>8241011229</v>
      </c>
      <c r="D28" s="20" t="s">
        <v>33</v>
      </c>
      <c r="E28" s="20" t="s">
        <v>34</v>
      </c>
      <c r="F28" s="19">
        <v>0</v>
      </c>
      <c r="G28" s="21">
        <f t="shared" si="2"/>
        <v>60</v>
      </c>
      <c r="H28" s="19" t="s">
        <v>27</v>
      </c>
      <c r="I28" s="22">
        <v>0</v>
      </c>
      <c r="J28" s="20" t="s">
        <v>34</v>
      </c>
      <c r="K28" s="19">
        <v>0</v>
      </c>
      <c r="L28" s="20" t="s">
        <v>34</v>
      </c>
      <c r="M28" s="19">
        <v>0</v>
      </c>
      <c r="N28" s="20" t="s">
        <v>34</v>
      </c>
      <c r="O28" s="19">
        <v>0</v>
      </c>
      <c r="P28" s="20" t="s">
        <v>34</v>
      </c>
      <c r="Q28" s="19">
        <v>0</v>
      </c>
      <c r="R28" s="21">
        <v>0</v>
      </c>
      <c r="S28" s="37" t="s">
        <v>39</v>
      </c>
      <c r="T28" s="12">
        <v>0</v>
      </c>
      <c r="U28" s="13">
        <v>0</v>
      </c>
      <c r="V28" s="28">
        <f t="shared" si="0"/>
        <v>0</v>
      </c>
      <c r="W28" s="31" t="s">
        <v>39</v>
      </c>
      <c r="X28" s="29">
        <v>0</v>
      </c>
      <c r="Y28" s="30">
        <f t="shared" si="1"/>
        <v>3</v>
      </c>
      <c r="Z28" s="53" t="s">
        <v>85</v>
      </c>
      <c r="AA28" s="53" t="s">
        <v>85</v>
      </c>
      <c r="AB28" s="15"/>
    </row>
    <row r="29" spans="1:35" ht="44.25" customHeight="1" x14ac:dyDescent="0.15">
      <c r="A29" s="35">
        <v>26</v>
      </c>
      <c r="B29" s="26" t="s">
        <v>35</v>
      </c>
      <c r="C29" s="20">
        <v>8241011244</v>
      </c>
      <c r="D29" s="20" t="s">
        <v>33</v>
      </c>
      <c r="E29" s="20" t="s">
        <v>34</v>
      </c>
      <c r="F29" s="19">
        <v>0</v>
      </c>
      <c r="G29" s="21">
        <f t="shared" si="2"/>
        <v>60</v>
      </c>
      <c r="H29" s="19" t="s">
        <v>27</v>
      </c>
      <c r="I29" s="22">
        <v>0</v>
      </c>
      <c r="J29" s="20" t="s">
        <v>34</v>
      </c>
      <c r="K29" s="19">
        <v>0</v>
      </c>
      <c r="L29" s="20" t="s">
        <v>34</v>
      </c>
      <c r="M29" s="19">
        <v>0</v>
      </c>
      <c r="N29" s="20" t="s">
        <v>34</v>
      </c>
      <c r="O29" s="19">
        <v>0</v>
      </c>
      <c r="P29" s="20" t="s">
        <v>34</v>
      </c>
      <c r="Q29" s="19">
        <v>0</v>
      </c>
      <c r="R29" s="21">
        <v>0</v>
      </c>
      <c r="S29" s="38" t="s">
        <v>34</v>
      </c>
      <c r="T29" s="32">
        <v>0</v>
      </c>
      <c r="U29" s="33">
        <v>0</v>
      </c>
      <c r="V29" s="28">
        <f t="shared" si="0"/>
        <v>0</v>
      </c>
      <c r="W29" s="32" t="s">
        <v>34</v>
      </c>
      <c r="X29" s="29">
        <v>0</v>
      </c>
      <c r="Y29" s="30">
        <f t="shared" si="1"/>
        <v>3</v>
      </c>
      <c r="Z29" s="53" t="s">
        <v>71</v>
      </c>
      <c r="AA29" s="53" t="s">
        <v>71</v>
      </c>
      <c r="AB29" s="34"/>
    </row>
    <row r="30" spans="1:35" ht="48.75" customHeight="1" x14ac:dyDescent="0.15">
      <c r="A30" s="35">
        <v>27</v>
      </c>
      <c r="B30" s="26" t="s">
        <v>56</v>
      </c>
      <c r="C30" s="27">
        <v>8241011251</v>
      </c>
      <c r="D30" s="20" t="s">
        <v>33</v>
      </c>
      <c r="E30" s="20" t="s">
        <v>34</v>
      </c>
      <c r="F30" s="19">
        <v>0</v>
      </c>
      <c r="G30" s="21">
        <f t="shared" si="2"/>
        <v>60</v>
      </c>
      <c r="H30" s="19" t="s">
        <v>27</v>
      </c>
      <c r="I30" s="22">
        <v>0</v>
      </c>
      <c r="J30" s="23" t="s">
        <v>34</v>
      </c>
      <c r="K30" s="19">
        <v>0</v>
      </c>
      <c r="L30" s="20" t="s">
        <v>34</v>
      </c>
      <c r="M30" s="19">
        <v>0</v>
      </c>
      <c r="N30" s="20" t="s">
        <v>34</v>
      </c>
      <c r="O30" s="19">
        <v>0</v>
      </c>
      <c r="P30" s="20" t="s">
        <v>34</v>
      </c>
      <c r="Q30" s="19">
        <v>0</v>
      </c>
      <c r="R30" s="21">
        <f>K30+M30+O30+Q30</f>
        <v>0</v>
      </c>
      <c r="S30" s="36" t="s">
        <v>39</v>
      </c>
      <c r="T30" s="10">
        <v>0</v>
      </c>
      <c r="U30" s="11">
        <v>0</v>
      </c>
      <c r="V30" s="28">
        <f t="shared" si="0"/>
        <v>0</v>
      </c>
      <c r="W30" s="12" t="s">
        <v>39</v>
      </c>
      <c r="X30" s="29">
        <v>0</v>
      </c>
      <c r="Y30" s="30">
        <f t="shared" si="1"/>
        <v>3</v>
      </c>
      <c r="Z30" s="52" t="s">
        <v>72</v>
      </c>
      <c r="AA30" s="52" t="s">
        <v>72</v>
      </c>
      <c r="AB30" s="14"/>
    </row>
    <row r="31" spans="1:35" s="2" customFormat="1" ht="48" customHeight="1" x14ac:dyDescent="0.15">
      <c r="A31" s="60" t="s">
        <v>64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</row>
    <row r="32" spans="1:35" ht="51.75" customHeight="1" x14ac:dyDescent="0.15">
      <c r="A32" s="62" t="s">
        <v>28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I32" s="2"/>
    </row>
    <row r="33" spans="1:35" s="3" customFormat="1" ht="30" customHeight="1" x14ac:dyDescent="0.15">
      <c r="A33" s="63" t="s">
        <v>29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I33" s="16"/>
    </row>
    <row r="34" spans="1:35" x14ac:dyDescent="0.15">
      <c r="A34" s="40"/>
      <c r="B34" s="40"/>
      <c r="C34" s="40"/>
      <c r="D34" s="40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2"/>
      <c r="Z34" s="43"/>
      <c r="AA34" s="43"/>
      <c r="AB34" s="41"/>
      <c r="AI34" s="16"/>
    </row>
  </sheetData>
  <sortState xmlns:xlrd2="http://schemas.microsoft.com/office/spreadsheetml/2017/richdata2" ref="A4:AI30">
    <sortCondition descending="1" ref="Y4:Y30"/>
  </sortState>
  <mergeCells count="15">
    <mergeCell ref="A32:AB32"/>
    <mergeCell ref="A33:AB33"/>
    <mergeCell ref="A2:A3"/>
    <mergeCell ref="B2:B3"/>
    <mergeCell ref="C2:C3"/>
    <mergeCell ref="D2:D3"/>
    <mergeCell ref="Y2:Y3"/>
    <mergeCell ref="Z2:Z3"/>
    <mergeCell ref="AA2:AA3"/>
    <mergeCell ref="AB2:AB3"/>
    <mergeCell ref="A1:AA1"/>
    <mergeCell ref="E2:G2"/>
    <mergeCell ref="H2:V2"/>
    <mergeCell ref="W2:X2"/>
    <mergeCell ref="A31:AB31"/>
  </mergeCells>
  <phoneticPr fontId="18" type="noConversion"/>
  <pageMargins left="0.25" right="0.25" top="0.75" bottom="0.75" header="0.3" footer="0.3"/>
  <pageSetup paperSize="8" scale="4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4DFF-7E52-4F29-8E7E-46AB21FC0C08}">
  <dimension ref="A1"/>
  <sheetViews>
    <sheetView zoomScaleSheetLayoutView="100" workbookViewId="0"/>
  </sheetViews>
  <sheetFormatPr defaultColWidth="11" defaultRowHeight="14.25" x14ac:dyDescent="0.15"/>
  <sheetData/>
  <phoneticPr fontId="20" type="noConversion"/>
  <pageMargins left="0.75" right="0.75" top="1" bottom="1" header="0.51111111111111107" footer="0.5111111111111110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杭州威玛</dc:creator>
  <cp:keywords/>
  <dc:description/>
  <cp:lastModifiedBy>Frank Chen</cp:lastModifiedBy>
  <cp:revision>1</cp:revision>
  <cp:lastPrinted>2026-09-24T10:15:22Z</cp:lastPrinted>
  <dcterms:created xsi:type="dcterms:W3CDTF">2012-06-06T01:30:27Z</dcterms:created>
  <dcterms:modified xsi:type="dcterms:W3CDTF">2026-09-25T01:42:53Z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9AE667057C7D4F52968E64827F840C01_12</vt:lpwstr>
  </property>
</Properties>
</file>