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yan\Desktop\"/>
    </mc:Choice>
  </mc:AlternateContent>
  <bookViews>
    <workbookView windowWidth="22188" windowHeight="9180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<sst xmlns="http://schemas.openxmlformats.org/spreadsheetml/2006/main" count="142" uniqueCount="86">
  <si>
    <r>
      <t>风景园林学院</t>
    </r>
    <r>
      <rPr>
        <b/>
        <sz val="16"/>
        <rFont val="Times New Roman"/>
        <family val="1"/>
        <charset val="0"/>
      </rPr>
      <t xml:space="preserve"> 2024-2025</t>
    </r>
    <r>
      <rPr>
        <b/>
        <sz val="16"/>
        <rFont val="宋体"/>
        <charset val="134"/>
      </rPr>
      <t>学年（</t>
    </r>
    <r>
      <rPr>
        <b/>
        <sz val="16"/>
        <rFont val="Times New Roman"/>
        <family val="1"/>
        <charset val="0"/>
      </rPr>
      <t xml:space="preserve">   </t>
    </r>
    <r>
      <rPr>
        <b/>
        <sz val="16"/>
        <rFont val="宋体"/>
        <charset val="134"/>
      </rPr>
      <t>班号</t>
    </r>
    <r>
      <rPr>
        <b/>
        <sz val="16"/>
        <rFont val="Times New Roman"/>
        <family val="1"/>
        <charset val="0"/>
      </rPr>
      <t xml:space="preserve">  </t>
    </r>
    <r>
      <rPr>
        <b/>
        <sz val="16"/>
        <rFont val="宋体"/>
        <charset val="134"/>
      </rPr>
      <t>）班综合素质测评汇总表</t>
    </r>
  </si>
  <si>
    <t>排名</t>
  </si>
  <si>
    <r>
      <t>姓</t>
    </r>
    <r>
      <rPr>
        <sz val="12"/>
        <rFont val="Times New Roman"/>
        <family val="1"/>
        <charset val="0"/>
      </rPr>
      <t> </t>
    </r>
    <r>
      <rPr>
        <sz val="12"/>
        <rFont val="宋体"/>
        <charset val="134"/>
      </rPr>
      <t>名</t>
    </r>
  </si>
  <si>
    <t>学号</t>
  </si>
  <si>
    <t>专业</t>
  </si>
  <si>
    <r>
      <t>德育分（</t>
    </r>
    <r>
      <rPr>
        <b/>
        <sz val="12"/>
        <rFont val="Times New Roman"/>
        <family val="1"/>
        <charset val="0"/>
      </rPr>
      <t>D</t>
    </r>
    <r>
      <rPr>
        <b/>
        <sz val="12"/>
        <rFont val="宋体"/>
        <charset val="134"/>
      </rPr>
      <t>）：基础分60</t>
    </r>
  </si>
  <si>
    <r>
      <t>智育分（</t>
    </r>
    <r>
      <rPr>
        <b/>
        <sz val="12"/>
        <rFont val="Times New Roman"/>
        <family val="1"/>
        <charset val="0"/>
      </rPr>
      <t>Z</t>
    </r>
    <r>
      <rPr>
        <b/>
        <sz val="12"/>
        <rFont val="宋体"/>
        <charset val="134"/>
      </rPr>
      <t>，满分100） Z=aZ1+bZ2+cZ3 （a+b+c=1)</t>
    </r>
  </si>
  <si>
    <t>社会实践与学生事务职务分（J）</t>
  </si>
  <si>
    <t>总分（S）S=0.05*D+0.9*Z+0.05*J</t>
  </si>
  <si>
    <t>专业名次</t>
  </si>
  <si>
    <t>班级
排名</t>
  </si>
  <si>
    <t>签名</t>
  </si>
  <si>
    <t>加减分原因</t>
  </si>
  <si>
    <t>加（减）分值</t>
  </si>
  <si>
    <r>
      <t>D</t>
    </r>
    <r>
      <rPr>
        <b/>
        <sz val="9"/>
        <rFont val="宋体"/>
        <charset val="134"/>
      </rPr>
      <t>（上限</t>
    </r>
    <r>
      <rPr>
        <b/>
        <sz val="9"/>
        <rFont val="Times New Roman"/>
        <family val="1"/>
        <charset val="0"/>
      </rPr>
      <t>100</t>
    </r>
    <r>
      <rPr>
        <b/>
        <sz val="9"/>
        <rFont val="宋体"/>
        <charset val="134"/>
      </rPr>
      <t>）</t>
    </r>
  </si>
  <si>
    <t>加分原因</t>
  </si>
  <si>
    <t>Z1原始分</t>
  </si>
  <si>
    <t>发表论文、著作加分</t>
  </si>
  <si>
    <t>A</t>
  </si>
  <si>
    <t>知识产权加分</t>
  </si>
  <si>
    <t>B</t>
  </si>
  <si>
    <t>科技成果奖加分</t>
  </si>
  <si>
    <t>C</t>
  </si>
  <si>
    <t>主持的课题、基金加分</t>
  </si>
  <si>
    <t>E</t>
  </si>
  <si>
    <t>Z2原始分（A+B+C+E）（上限100）</t>
  </si>
  <si>
    <t>各类学科竞赛专业竞赛、获奖加分</t>
  </si>
  <si>
    <t>Z3</t>
  </si>
  <si>
    <t>Z3原始分（上限100）</t>
  </si>
  <si>
    <t>Z=0.X Z1+0.Y Z2+0.Z Z3</t>
  </si>
  <si>
    <r>
      <t>J</t>
    </r>
    <r>
      <rPr>
        <b/>
        <sz val="9"/>
        <rFont val="宋体"/>
        <charset val="134"/>
      </rPr>
      <t>（上限</t>
    </r>
    <r>
      <rPr>
        <b/>
        <sz val="9"/>
        <rFont val="Times New Roman"/>
        <family val="1"/>
        <charset val="0"/>
      </rPr>
      <t>100</t>
    </r>
    <r>
      <rPr>
        <b/>
        <sz val="9"/>
        <rFont val="宋体"/>
        <charset val="134"/>
      </rPr>
      <t>）</t>
    </r>
  </si>
  <si>
    <t>例</t>
  </si>
  <si>
    <r>
      <t>X</t>
    </r>
    <r>
      <rPr>
        <sz val="11"/>
        <rFont val="宋体"/>
        <charset val="134"/>
      </rPr>
      <t>XXX</t>
    </r>
  </si>
  <si>
    <r>
      <t>X</t>
    </r>
    <r>
      <rPr>
        <sz val="10.5"/>
        <rFont val="宋体"/>
        <charset val="134"/>
      </rPr>
      <t>XXX</t>
    </r>
  </si>
  <si>
    <r>
      <t>X</t>
    </r>
    <r>
      <rPr>
        <sz val="10.5"/>
        <rFont val="宋体"/>
        <charset val="134"/>
      </rPr>
      <t>XXXX</t>
    </r>
  </si>
  <si>
    <t>校年度优秀共青团员XX分；
校级通报批评-XX分；</t>
  </si>
  <si>
    <t>学年课程成绩平均分</t>
  </si>
  <si>
    <r>
      <t>Organic Letters(SCI/</t>
    </r>
    <r>
      <rPr>
        <b/>
        <sz val="9"/>
        <color indexed="8"/>
        <rFont val="宋体"/>
        <charset val="134"/>
      </rPr>
      <t>一区</t>
    </r>
    <r>
      <rPr>
        <b/>
        <sz val="9"/>
        <color indexed="8"/>
        <rFont val="Times New Roman"/>
        <family val="1"/>
        <charset val="0"/>
      </rPr>
      <t>/</t>
    </r>
    <r>
      <rPr>
        <b/>
        <sz val="9"/>
        <color indexed="8"/>
        <rFont val="宋体"/>
        <charset val="134"/>
      </rPr>
      <t>一作</t>
    </r>
    <r>
      <rPr>
        <b/>
        <sz val="9"/>
        <color indexed="8"/>
        <rFont val="Times New Roman"/>
        <family val="1"/>
        <charset val="0"/>
      </rPr>
      <t>/6.091</t>
    </r>
    <r>
      <rPr>
        <b/>
        <sz val="9"/>
        <color indexed="8"/>
        <rFont val="宋体"/>
        <charset val="134"/>
      </rPr>
      <t>）</t>
    </r>
    <r>
      <rPr>
        <b/>
        <sz val="9"/>
        <color indexed="8"/>
        <rFont val="Times New Roman"/>
        <family val="1"/>
        <charset val="0"/>
      </rPr>
      <t>xx</t>
    </r>
    <r>
      <rPr>
        <b/>
        <sz val="9"/>
        <color indexed="8"/>
        <rFont val="宋体"/>
        <charset val="134"/>
      </rPr>
      <t>分；</t>
    </r>
    <r>
      <rPr>
        <b/>
        <sz val="9"/>
        <color indexed="8"/>
        <rFont val="Times New Roman"/>
        <family val="1"/>
        <charset val="0"/>
      </rPr>
      <t xml:space="preserve">
Bioresource Technology(SCI/</t>
    </r>
    <r>
      <rPr>
        <b/>
        <sz val="9"/>
        <color indexed="8"/>
        <rFont val="宋体"/>
        <charset val="134"/>
      </rPr>
      <t>一区</t>
    </r>
    <r>
      <rPr>
        <b/>
        <sz val="9"/>
        <color indexed="8"/>
        <rFont val="Times New Roman"/>
        <family val="1"/>
        <charset val="0"/>
      </rPr>
      <t>/</t>
    </r>
    <r>
      <rPr>
        <b/>
        <sz val="9"/>
        <color indexed="8"/>
        <rFont val="宋体"/>
        <charset val="134"/>
      </rPr>
      <t>一作</t>
    </r>
    <r>
      <rPr>
        <b/>
        <sz val="9"/>
        <color indexed="8"/>
        <rFont val="Times New Roman"/>
        <family val="1"/>
        <charset val="0"/>
      </rPr>
      <t>/11.889</t>
    </r>
    <r>
      <rPr>
        <b/>
        <sz val="9"/>
        <color indexed="8"/>
        <rFont val="宋体"/>
        <charset val="134"/>
      </rPr>
      <t>）</t>
    </r>
    <r>
      <rPr>
        <b/>
        <sz val="9"/>
        <color indexed="8"/>
        <rFont val="Times New Roman"/>
        <family val="1"/>
        <charset val="0"/>
      </rPr>
      <t>xx</t>
    </r>
    <r>
      <rPr>
        <b/>
        <sz val="9"/>
        <color indexed="8"/>
        <rFont val="宋体"/>
        <charset val="134"/>
      </rPr>
      <t>分；</t>
    </r>
  </si>
  <si>
    <t>发明专利（一作/申请、公开）xx分；
发明专利（一作/授权）xx分；</t>
  </si>
  <si>
    <t>省级专利金奖</t>
  </si>
  <si>
    <t>省立项省资助</t>
  </si>
  <si>
    <t>全国大学生英语竞赛（国家级/一等奖）xx分；
数学建模竞赛（国家级/三等奖）xx分；
其他学科竞赛（国家级/一等奖/2作）xx分；</t>
  </si>
  <si>
    <t>社会实践xx分；
院团支书xx分；</t>
  </si>
  <si>
    <r>
      <t>1</t>
    </r>
    <r>
      <rPr>
        <sz val="11"/>
        <rFont val="宋体"/>
        <charset val="134"/>
      </rPr>
      <t>/10</t>
    </r>
  </si>
  <si>
    <r>
      <t>1</t>
    </r>
    <r>
      <rPr>
        <sz val="11"/>
        <rFont val="宋体"/>
        <charset val="134"/>
      </rPr>
      <t>/30</t>
    </r>
  </si>
  <si>
    <t>如果V项、Y项采用公式计算，请研一、研二注意区分使用标准的不同</t>
  </si>
  <si>
    <t>李妍</t>
  </si>
  <si>
    <t>园林植物与观赏园艺</t>
  </si>
  <si>
    <t>班长70分
美丽中国行5分</t>
  </si>
  <si>
    <t>石珺昱</t>
  </si>
  <si>
    <t>校研究生会干事60分；
美丽中国行8分；</t>
  </si>
  <si>
    <t>王佳懿</t>
  </si>
  <si>
    <t>团支书70分
美丽中国行5分</t>
  </si>
  <si>
    <t>江悦</t>
  </si>
  <si>
    <t>党支委50分
美丽中国行校级三等奖14分</t>
  </si>
  <si>
    <t>王心怡</t>
  </si>
  <si>
    <t>党支委50分；
美丽中国行8分</t>
  </si>
  <si>
    <t>邓菲</t>
  </si>
  <si>
    <t>心理委员40分
美丽中国行校级三等奖14分</t>
  </si>
  <si>
    <t>方思雨</t>
  </si>
  <si>
    <t>党支部书记分数70分；
美丽中国行5分</t>
  </si>
  <si>
    <t>符勰</t>
  </si>
  <si>
    <t>美丽中国行8分</t>
  </si>
  <si>
    <t>胡燕慧</t>
  </si>
  <si>
    <t>吴乐怡</t>
  </si>
  <si>
    <t>美丽中国行5分</t>
  </si>
  <si>
    <t>周蓓蓓</t>
  </si>
  <si>
    <t>胡海洋</t>
  </si>
  <si>
    <t>心理信息员15分
美丽中国行5分</t>
  </si>
  <si>
    <t>吴佩陶</t>
  </si>
  <si>
    <t>张会晴</t>
  </si>
  <si>
    <t>许静怡</t>
  </si>
  <si>
    <t>程福涵</t>
  </si>
  <si>
    <t>无</t>
  </si>
  <si>
    <t>彭瑀璐</t>
  </si>
  <si>
    <t>心理信息员15分
美丽中国行8分</t>
  </si>
  <si>
    <t>吴骏逸</t>
  </si>
  <si>
    <t>美丽中国行10分</t>
  </si>
  <si>
    <t>李中义</t>
  </si>
  <si>
    <t>李肖琳</t>
  </si>
  <si>
    <t>王翔</t>
  </si>
  <si>
    <t>程梓辛</t>
  </si>
  <si>
    <t>江磊</t>
  </si>
  <si>
    <r>
      <t>备注：综合总分</t>
    </r>
    <r>
      <rPr>
        <b/>
        <sz val="10.5"/>
        <color indexed="10"/>
        <rFont val="Times New Roman"/>
        <family val="1"/>
        <charset val="0"/>
      </rPr>
      <t>S</t>
    </r>
    <r>
      <rPr>
        <b/>
        <sz val="12"/>
        <color indexed="10"/>
        <rFont val="Times New Roman"/>
        <family val="1"/>
        <charset val="0"/>
      </rPr>
      <t xml:space="preserve">=0.05D+0.9Z+0.05J    </t>
    </r>
    <r>
      <rPr>
        <b/>
        <sz val="12"/>
        <color rgb="FFFF0000"/>
        <rFont val="宋体"/>
        <charset val="134"/>
      </rPr>
      <t>一年级：Z=0.6Z1＋0.2Z2（原始分，上限100）+0.2Z3（原始分，上限100）；二年级：Z=0.1 Z1+0.5Z2（原始分，上限100）+0.4Z3（原始分，上限100）</t>
    </r>
    <r>
      <rPr>
        <b/>
        <sz val="10.5"/>
        <color rgb="FFFF0000"/>
        <rFont val="宋体"/>
        <charset val="134"/>
      </rPr>
      <t>，Z2（原始分）=A+B+C+E(A：发表论文著作加分；B：知识产权加分；C：科技成果奖加分；E：主持课题、基金加分)</t>
    </r>
  </si>
  <si>
    <t>注：1、表中所填各项加分必须真实，所有科研成果及获奖情况要在研究生信息管理系统填报。
    2、请严格核实表中所填内容，上交此表前请个人、班级负责人签字确认；
    3、此表上交时，请按照最终综测成绩排名排序整理好。</t>
  </si>
  <si>
    <t xml:space="preserve">    3、经办人签字处：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</si>
</sst>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  <numFmt numFmtId="178" formatCode="0_);[Red]\(0\)"/>
  </numFmts>
  <fonts count="40">
    <font>
      <sz val="12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.5"/>
      <name val="Times New Roman"/>
      <family val="1"/>
      <charset val="0"/>
    </font>
    <font>
      <b/>
      <sz val="10"/>
      <name val="宋体"/>
      <charset val="134"/>
    </font>
    <font>
      <b/>
      <sz val="12"/>
      <color rgb="FFFF0000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0.5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name val="Times New Roman"/>
      <family val="1"/>
      <charset val="0"/>
    </font>
    <font>
      <b/>
      <sz val="9"/>
      <name val="Times New Roman"/>
      <family val="1"/>
      <charset val="0"/>
    </font>
    <font>
      <b/>
      <sz val="12"/>
      <name val="Times New Roman"/>
      <family val="1"/>
      <charset val="0"/>
    </font>
    <font>
      <b/>
      <sz val="9"/>
      <color indexed="8"/>
      <name val="宋体"/>
      <charset val="134"/>
    </font>
    <font>
      <b/>
      <sz val="9"/>
      <color indexed="8"/>
      <name val="Times New Roman"/>
      <family val="1"/>
      <charset val="0"/>
    </font>
    <font>
      <b/>
      <sz val="10.5"/>
      <color indexed="10"/>
      <name val="Times New Roman"/>
      <family val="1"/>
      <charset val="0"/>
    </font>
    <font>
      <b/>
      <sz val="12"/>
      <color indexed="10"/>
      <name val="Times New Roman"/>
      <family val="1"/>
      <charset val="0"/>
    </font>
    <font>
      <sz val="12"/>
      <name val="Times New Roman"/>
      <family val="1"/>
      <charset val="0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7" borderId="14" applyNumberFormat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0" fillId="0" borderId="0" applyNumberFormat="0" applyFont="0" applyFill="0" applyBorder="0" applyProtection="0">
      <alignment vertical="center"/>
    </xf>
  </cellStyleXfs>
  <cellXfs count="6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vertical="center" wrapText="1"/>
    </xf>
    <xf numFmtId="0" fontId="0" fillId="0" borderId="0" xfId="0" applyFont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176" fontId="0" fillId="0" borderId="0" xfId="0" applyNumberFormat="1" applyFont="1" applyAlignment="1">
      <alignment vertical="center" wrapText="1"/>
    </xf>
    <xf numFmtId="0" fontId="0" fillId="0" borderId="0" xfId="0" applyNumberFormat="1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49" applyNumberFormat="1" applyFont="1" applyFill="1" applyBorder="1" applyAlignment="1" applyProtection="1">
      <alignment vertical="center"/>
    </xf>
    <xf numFmtId="10" fontId="1" fillId="0" borderId="1" xfId="0" applyNumberFormat="1" applyFont="1" applyFill="1" applyBorder="1" applyAlignment="1">
      <alignment horizontal="center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0" fontId="4" fillId="0" borderId="2" xfId="0" applyNumberFormat="1" applyFont="1" applyFill="1" applyBorder="1" applyAlignment="1">
      <alignment horizontal="center" vertical="center" wrapText="1"/>
    </xf>
    <xf numFmtId="10" fontId="1" fillId="0" borderId="2" xfId="49" applyNumberFormat="1" applyFont="1" applyFill="1" applyBorder="1" applyAlignment="1" applyProtection="1">
      <alignment vertical="center" wrapText="1"/>
    </xf>
    <xf numFmtId="10" fontId="1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" fontId="9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177" fontId="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0" fillId="0" borderId="4" xfId="0" applyFont="1" applyBorder="1" applyAlignment="1">
      <alignment horizontal="center" vertical="center" wrapText="1"/>
    </xf>
    <xf numFmtId="1" fontId="9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77" fontId="0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8" fontId="2" fillId="0" borderId="2" xfId="0" applyNumberFormat="1" applyFont="1" applyBorder="1" applyAlignment="1">
      <alignment horizontal="center" vertical="center" wrapText="1"/>
    </xf>
    <xf numFmtId="1" fontId="9" fillId="3" borderId="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177" fontId="0" fillId="3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1" fontId="9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177" fontId="0" fillId="3" borderId="5" xfId="0" applyNumberFormat="1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1" fontId="9" fillId="3" borderId="5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177" fontId="0" fillId="0" borderId="5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7" xfId="0" applyNumberFormat="1" applyFill="1" applyBorder="1" applyAlignment="1">
      <alignment horizontal="center" vertical="center" wrapText="1"/>
    </xf>
    <xf numFmtId="177" fontId="0" fillId="0" borderId="5" xfId="0" applyNumberForma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12" fillId="2" borderId="0" xfId="0" applyNumberFormat="1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/>
    </xf>
    <xf numFmtId="0" fontId="1" fillId="0" borderId="0" xfId="49" applyNumberFormat="1" applyFont="1" applyFill="1" applyBorder="1" applyAlignment="1" applyProtection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@ET_Style?div.section0" xfId="49"/>
  </cellStyles>
  <tableStyles count="0" defaultTableStyle="TableStyleMedium9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I31"/>
  <sheetViews>
    <sheetView tabSelected="1" zoomScale="40" zoomScaleNormal="40" workbookViewId="0">
      <selection activeCell="A1" sqref="$A1:$XFD1"/>
    </sheetView>
  </sheetViews>
  <sheetFormatPr defaultColWidth="11" defaultRowHeight="15.6"/>
  <cols>
    <col min="1" max="1" width="7" style="4" customWidth="1"/>
    <col min="2" max="2" width="7.125" style="4" customWidth="1"/>
    <col min="3" max="3" width="14.2" style="4" customWidth="1"/>
    <col min="4" max="4" width="17.4" style="4" customWidth="1"/>
    <col min="5" max="5" width="22.25" style="5" customWidth="1"/>
    <col min="6" max="7" width="10.125" style="5" customWidth="1"/>
    <col min="8" max="8" width="14.4" style="5" customWidth="1"/>
    <col min="9" max="9" width="8.5" style="5" customWidth="1"/>
    <col min="10" max="10" width="22.25" style="5" customWidth="1"/>
    <col min="11" max="11" width="4.875" style="5" customWidth="1"/>
    <col min="12" max="12" width="16.375" style="5" customWidth="1"/>
    <col min="13" max="13" width="5.125" style="5" customWidth="1"/>
    <col min="14" max="14" width="7.75" style="5" customWidth="1"/>
    <col min="15" max="15" width="5.125" style="5" customWidth="1"/>
    <col min="16" max="16" width="10.125" style="5" customWidth="1"/>
    <col min="17" max="17" width="5.125" style="5" customWidth="1"/>
    <col min="18" max="18" width="11.875" style="5" customWidth="1"/>
    <col min="19" max="19" width="21.625" style="5" customWidth="1"/>
    <col min="20" max="20" width="4.875" style="5" customWidth="1"/>
    <col min="21" max="21" width="13.625" style="5" customWidth="1"/>
    <col min="22" max="22" width="15.625" style="5" customWidth="1"/>
    <col min="23" max="23" width="23.1" style="5" customWidth="1"/>
    <col min="24" max="24" width="10.125" style="5" customWidth="1"/>
    <col min="25" max="25" width="11.375" style="6" customWidth="1"/>
    <col min="26" max="27" width="10.125" style="7" customWidth="1"/>
    <col min="28" max="28" width="10.125" style="5" customWidth="1"/>
    <col min="29" max="16384" width="11" style="4"/>
  </cols>
  <sheetData>
    <row r="1" ht="27" customHeight="1" spans="1:32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="1" customFormat="1" ht="32.1" customHeight="1" spans="1:32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/>
      <c r="G2" s="13"/>
      <c r="H2" s="12" t="s">
        <v>6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2" t="s">
        <v>7</v>
      </c>
      <c r="X2" s="13"/>
      <c r="Y2" s="11" t="s">
        <v>8</v>
      </c>
      <c r="Z2" s="11" t="s">
        <v>9</v>
      </c>
      <c r="AA2" s="11" t="s">
        <v>10</v>
      </c>
      <c r="AB2" s="11" t="s">
        <v>11</v>
      </c>
    </row>
    <row r="3" ht="43.5" customHeight="1" spans="1:32">
      <c r="A3" s="14"/>
      <c r="B3" s="11"/>
      <c r="C3" s="11"/>
      <c r="D3" s="11"/>
      <c r="E3" s="15" t="s">
        <v>12</v>
      </c>
      <c r="F3" s="15" t="s">
        <v>13</v>
      </c>
      <c r="G3" s="16" t="s">
        <v>14</v>
      </c>
      <c r="H3" s="15" t="s">
        <v>15</v>
      </c>
      <c r="I3" s="17" t="s">
        <v>16</v>
      </c>
      <c r="J3" s="15" t="s">
        <v>17</v>
      </c>
      <c r="K3" s="15" t="s">
        <v>18</v>
      </c>
      <c r="L3" s="15" t="s">
        <v>19</v>
      </c>
      <c r="M3" s="15" t="s">
        <v>20</v>
      </c>
      <c r="N3" s="15" t="s">
        <v>21</v>
      </c>
      <c r="O3" s="15" t="s">
        <v>22</v>
      </c>
      <c r="P3" s="15" t="s">
        <v>23</v>
      </c>
      <c r="Q3" s="15" t="s">
        <v>24</v>
      </c>
      <c r="R3" s="17" t="s">
        <v>25</v>
      </c>
      <c r="S3" s="15" t="s">
        <v>26</v>
      </c>
      <c r="T3" s="15" t="s">
        <v>27</v>
      </c>
      <c r="U3" s="17" t="s">
        <v>28</v>
      </c>
      <c r="V3" s="15" t="s">
        <v>29</v>
      </c>
      <c r="W3" s="15" t="s">
        <v>15</v>
      </c>
      <c r="X3" s="16" t="s">
        <v>30</v>
      </c>
      <c r="Y3" s="11"/>
      <c r="Z3" s="11"/>
      <c r="AA3" s="11"/>
      <c r="AB3" s="11"/>
    </row>
    <row r="4" ht="75" customHeight="1" spans="1:32">
      <c r="A4" s="18" t="s">
        <v>31</v>
      </c>
      <c r="B4" s="19" t="s">
        <v>32</v>
      </c>
      <c r="C4" s="20" t="s">
        <v>33</v>
      </c>
      <c r="D4" s="20" t="s">
        <v>34</v>
      </c>
      <c r="E4" s="21" t="s">
        <v>35</v>
      </c>
      <c r="F4" s="20">
        <v>10</v>
      </c>
      <c r="G4" s="22">
        <f>60+F4</f>
        <v>70</v>
      </c>
      <c r="H4" s="21" t="s">
        <v>36</v>
      </c>
      <c r="I4" s="23">
        <v>90.95</v>
      </c>
      <c r="J4" s="24" t="s">
        <v>37</v>
      </c>
      <c r="K4" s="20">
        <v>30</v>
      </c>
      <c r="L4" s="24" t="s">
        <v>38</v>
      </c>
      <c r="M4" s="20">
        <v>20</v>
      </c>
      <c r="N4" s="21" t="s">
        <v>39</v>
      </c>
      <c r="O4" s="20">
        <v>40</v>
      </c>
      <c r="P4" s="21" t="s">
        <v>40</v>
      </c>
      <c r="Q4" s="20">
        <v>20</v>
      </c>
      <c r="R4" s="22">
        <v>100</v>
      </c>
      <c r="S4" s="24" t="s">
        <v>41</v>
      </c>
      <c r="T4" s="20">
        <v>2</v>
      </c>
      <c r="U4" s="22">
        <v>2</v>
      </c>
      <c r="V4" s="22">
        <v>39.79</v>
      </c>
      <c r="W4" s="24" t="s">
        <v>42</v>
      </c>
      <c r="X4" s="22">
        <v>90</v>
      </c>
      <c r="Y4" s="25">
        <f t="shared" ref="Y4:Y27" si="0">G4*0.05+V4*0.9+X4*0.05</f>
        <v>43.811</v>
      </c>
      <c r="Z4" s="26" t="s">
        <v>43</v>
      </c>
      <c r="AA4" s="26" t="s">
        <v>44</v>
      </c>
      <c r="AB4" s="27"/>
      <c r="AD4" s="28" t="s">
        <v>45</v>
      </c>
      <c r="AE4" s="28"/>
      <c r="AF4" s="28"/>
    </row>
    <row r="5" ht="32" customHeight="1" spans="1:32">
      <c r="A5" s="29">
        <v>1</v>
      </c>
      <c r="B5" s="30" t="s">
        <v>46</v>
      </c>
      <c r="C5" s="31">
        <v>3251000585</v>
      </c>
      <c r="D5" s="31" t="s">
        <v>47</v>
      </c>
      <c r="E5" s="31"/>
      <c r="F5" s="31"/>
      <c r="G5" s="32">
        <v>60</v>
      </c>
      <c r="H5" s="33" t="s">
        <v>36</v>
      </c>
      <c r="I5" s="34">
        <v>92.42</v>
      </c>
      <c r="J5" s="31"/>
      <c r="K5" s="31"/>
      <c r="L5" s="31"/>
      <c r="M5" s="31"/>
      <c r="N5" s="31"/>
      <c r="O5" s="31"/>
      <c r="P5" s="31"/>
      <c r="Q5" s="31"/>
      <c r="R5" s="32"/>
      <c r="S5" s="31"/>
      <c r="T5" s="31"/>
      <c r="U5" s="32"/>
      <c r="V5" s="32">
        <f t="shared" ref="V5:V27" si="1">I5*0.6+R5*0.2+U5*0.2</f>
        <v>55.452</v>
      </c>
      <c r="W5" s="31" t="s">
        <v>48</v>
      </c>
      <c r="X5" s="32">
        <v>75</v>
      </c>
      <c r="Y5" s="35">
        <f t="shared" si="0"/>
        <v>56.6568</v>
      </c>
      <c r="Z5" s="36"/>
      <c r="AA5" s="36"/>
      <c r="AB5" s="27"/>
    </row>
    <row r="6" ht="32" customHeight="1" spans="1:32">
      <c r="A6" s="29">
        <v>2</v>
      </c>
      <c r="B6" s="30" t="s">
        <v>49</v>
      </c>
      <c r="C6" s="31">
        <v>3251000586</v>
      </c>
      <c r="D6" s="31" t="s">
        <v>47</v>
      </c>
      <c r="E6" s="31"/>
      <c r="F6" s="31"/>
      <c r="G6" s="32">
        <v>60</v>
      </c>
      <c r="H6" s="33" t="s">
        <v>36</v>
      </c>
      <c r="I6" s="34">
        <v>92.46</v>
      </c>
      <c r="J6" s="31"/>
      <c r="K6" s="31"/>
      <c r="L6" s="31"/>
      <c r="M6" s="31"/>
      <c r="N6" s="31"/>
      <c r="O6" s="31"/>
      <c r="P6" s="31"/>
      <c r="Q6" s="31"/>
      <c r="R6" s="32"/>
      <c r="S6" s="31"/>
      <c r="T6" s="31"/>
      <c r="U6" s="32"/>
      <c r="V6" s="32">
        <f t="shared" si="1"/>
        <v>55.476</v>
      </c>
      <c r="W6" s="31" t="s">
        <v>50</v>
      </c>
      <c r="X6" s="32">
        <v>68</v>
      </c>
      <c r="Y6" s="35">
        <f t="shared" si="0"/>
        <v>56.3284</v>
      </c>
      <c r="Z6" s="36"/>
      <c r="AA6" s="36"/>
      <c r="AB6" s="27"/>
    </row>
    <row r="7" ht="32" customHeight="1" spans="1:32">
      <c r="A7" s="29">
        <v>3</v>
      </c>
      <c r="B7" s="30" t="s">
        <v>51</v>
      </c>
      <c r="C7" s="31">
        <v>3251000577</v>
      </c>
      <c r="D7" s="31" t="s">
        <v>47</v>
      </c>
      <c r="E7" s="31"/>
      <c r="F7" s="31"/>
      <c r="G7" s="32">
        <v>60</v>
      </c>
      <c r="H7" s="33" t="s">
        <v>36</v>
      </c>
      <c r="I7" s="34">
        <v>91.33</v>
      </c>
      <c r="J7" s="31"/>
      <c r="K7" s="31"/>
      <c r="L7" s="31"/>
      <c r="M7" s="31"/>
      <c r="N7" s="31"/>
      <c r="O7" s="31"/>
      <c r="P7" s="31"/>
      <c r="Q7" s="31"/>
      <c r="R7" s="32"/>
      <c r="S7" s="31"/>
      <c r="T7" s="31"/>
      <c r="U7" s="32"/>
      <c r="V7" s="32">
        <f t="shared" si="1"/>
        <v>54.798</v>
      </c>
      <c r="W7" s="31" t="s">
        <v>52</v>
      </c>
      <c r="X7" s="32">
        <v>75</v>
      </c>
      <c r="Y7" s="35">
        <f t="shared" si="0"/>
        <v>56.0682</v>
      </c>
      <c r="Z7" s="36"/>
      <c r="AA7" s="36"/>
      <c r="AB7" s="27"/>
    </row>
    <row r="8" ht="32" customHeight="1" spans="1:32">
      <c r="A8" s="29">
        <v>4</v>
      </c>
      <c r="B8" s="30" t="s">
        <v>53</v>
      </c>
      <c r="C8" s="31">
        <v>3251000573</v>
      </c>
      <c r="D8" s="31" t="s">
        <v>47</v>
      </c>
      <c r="E8" s="31"/>
      <c r="F8" s="31"/>
      <c r="G8" s="32">
        <v>60</v>
      </c>
      <c r="H8" s="33" t="s">
        <v>36</v>
      </c>
      <c r="I8" s="34">
        <v>91.81</v>
      </c>
      <c r="J8" s="31"/>
      <c r="K8" s="31"/>
      <c r="L8" s="31"/>
      <c r="M8" s="31"/>
      <c r="N8" s="31"/>
      <c r="O8" s="31"/>
      <c r="P8" s="31"/>
      <c r="Q8" s="31"/>
      <c r="R8" s="32"/>
      <c r="S8" s="31"/>
      <c r="T8" s="31"/>
      <c r="U8" s="32"/>
      <c r="V8" s="32">
        <f t="shared" si="1"/>
        <v>55.086</v>
      </c>
      <c r="W8" s="31" t="s">
        <v>54</v>
      </c>
      <c r="X8" s="32">
        <v>64</v>
      </c>
      <c r="Y8" s="35">
        <f t="shared" si="0"/>
        <v>55.7774</v>
      </c>
      <c r="Z8" s="36"/>
      <c r="AA8" s="36"/>
      <c r="AB8" s="27"/>
    </row>
    <row r="9" ht="32" customHeight="1" spans="1:32">
      <c r="A9" s="29">
        <v>5</v>
      </c>
      <c r="B9" s="30" t="s">
        <v>55</v>
      </c>
      <c r="C9" s="31">
        <v>3251000587</v>
      </c>
      <c r="D9" s="31" t="s">
        <v>47</v>
      </c>
      <c r="E9" s="31"/>
      <c r="F9" s="31"/>
      <c r="G9" s="32">
        <v>60</v>
      </c>
      <c r="H9" s="33" t="s">
        <v>36</v>
      </c>
      <c r="I9" s="34">
        <v>90.98</v>
      </c>
      <c r="J9" s="31"/>
      <c r="K9" s="31"/>
      <c r="L9" s="31"/>
      <c r="M9" s="31"/>
      <c r="N9" s="31"/>
      <c r="O9" s="31"/>
      <c r="P9" s="31"/>
      <c r="Q9" s="31"/>
      <c r="R9" s="32"/>
      <c r="S9" s="31"/>
      <c r="T9" s="31"/>
      <c r="U9" s="32"/>
      <c r="V9" s="32">
        <f t="shared" si="1"/>
        <v>54.588</v>
      </c>
      <c r="W9" s="31" t="s">
        <v>56</v>
      </c>
      <c r="X9" s="32">
        <v>58</v>
      </c>
      <c r="Y9" s="35">
        <f t="shared" si="0"/>
        <v>55.0292</v>
      </c>
      <c r="Z9" s="36"/>
      <c r="AA9" s="36"/>
      <c r="AB9" s="27"/>
    </row>
    <row r="10" ht="32" customHeight="1" spans="1:32">
      <c r="A10" s="29">
        <v>6</v>
      </c>
      <c r="B10" s="30" t="s">
        <v>57</v>
      </c>
      <c r="C10" s="31">
        <v>3251000567</v>
      </c>
      <c r="D10" s="31" t="s">
        <v>47</v>
      </c>
      <c r="E10" s="31"/>
      <c r="F10" s="31"/>
      <c r="G10" s="32">
        <v>60</v>
      </c>
      <c r="H10" s="33" t="s">
        <v>36</v>
      </c>
      <c r="I10" s="34">
        <v>89.55</v>
      </c>
      <c r="J10" s="31"/>
      <c r="K10" s="31"/>
      <c r="L10" s="31"/>
      <c r="M10" s="31"/>
      <c r="N10" s="31"/>
      <c r="O10" s="31"/>
      <c r="P10" s="31"/>
      <c r="Q10" s="31"/>
      <c r="R10" s="32"/>
      <c r="S10" s="31"/>
      <c r="T10" s="31"/>
      <c r="U10" s="32"/>
      <c r="V10" s="32">
        <f t="shared" si="1"/>
        <v>53.73</v>
      </c>
      <c r="W10" s="31" t="s">
        <v>58</v>
      </c>
      <c r="X10" s="32">
        <v>54</v>
      </c>
      <c r="Y10" s="35">
        <f t="shared" si="0"/>
        <v>54.057</v>
      </c>
      <c r="Z10" s="36"/>
      <c r="AA10" s="36"/>
      <c r="AB10" s="27"/>
    </row>
    <row r="11" ht="32" customHeight="1" spans="1:32">
      <c r="A11" s="29">
        <v>7</v>
      </c>
      <c r="B11" s="30" t="s">
        <v>59</v>
      </c>
      <c r="C11" s="31">
        <v>3251000568</v>
      </c>
      <c r="D11" s="31" t="s">
        <v>47</v>
      </c>
      <c r="E11" s="31"/>
      <c r="F11" s="31"/>
      <c r="G11" s="32">
        <v>60</v>
      </c>
      <c r="H11" s="33" t="s">
        <v>36</v>
      </c>
      <c r="I11" s="34">
        <v>85.82</v>
      </c>
      <c r="J11" s="31"/>
      <c r="K11" s="31"/>
      <c r="L11" s="31"/>
      <c r="M11" s="31"/>
      <c r="N11" s="31"/>
      <c r="O11" s="31"/>
      <c r="P11" s="31"/>
      <c r="Q11" s="31"/>
      <c r="R11" s="32"/>
      <c r="S11" s="31"/>
      <c r="T11" s="31"/>
      <c r="U11" s="32"/>
      <c r="V11" s="32">
        <f t="shared" si="1"/>
        <v>51.492</v>
      </c>
      <c r="W11" s="31" t="s">
        <v>60</v>
      </c>
      <c r="X11" s="32">
        <v>75</v>
      </c>
      <c r="Y11" s="35">
        <f t="shared" si="0"/>
        <v>53.0928</v>
      </c>
      <c r="Z11" s="36"/>
      <c r="AA11" s="36"/>
      <c r="AB11" s="27"/>
    </row>
    <row r="12" ht="20.1" customHeight="1" spans="1:32">
      <c r="A12" s="29">
        <v>8</v>
      </c>
      <c r="B12" s="37" t="s">
        <v>61</v>
      </c>
      <c r="C12" s="38">
        <v>3251000569</v>
      </c>
      <c r="D12" s="38" t="s">
        <v>47</v>
      </c>
      <c r="E12" s="31"/>
      <c r="F12" s="31"/>
      <c r="G12" s="32">
        <v>60</v>
      </c>
      <c r="H12" s="33" t="s">
        <v>36</v>
      </c>
      <c r="I12" s="39">
        <v>91.41</v>
      </c>
      <c r="J12" s="40"/>
      <c r="K12" s="31"/>
      <c r="L12" s="40"/>
      <c r="M12" s="31"/>
      <c r="N12" s="40"/>
      <c r="O12" s="31"/>
      <c r="P12" s="40"/>
      <c r="Q12" s="31"/>
      <c r="R12" s="31"/>
      <c r="S12" s="31"/>
      <c r="T12" s="31"/>
      <c r="U12" s="32"/>
      <c r="V12" s="32">
        <f t="shared" si="1"/>
        <v>54.846</v>
      </c>
      <c r="W12" s="31" t="s">
        <v>62</v>
      </c>
      <c r="X12" s="32">
        <v>8</v>
      </c>
      <c r="Y12" s="35">
        <f t="shared" si="0"/>
        <v>52.7614</v>
      </c>
      <c r="Z12" s="36"/>
      <c r="AA12" s="36"/>
      <c r="AB12" s="27"/>
    </row>
    <row r="13" ht="20.1" customHeight="1" spans="1:32">
      <c r="A13" s="29">
        <v>9</v>
      </c>
      <c r="B13" s="37" t="s">
        <v>63</v>
      </c>
      <c r="C13" s="38">
        <v>3251000571</v>
      </c>
      <c r="D13" s="38" t="s">
        <v>47</v>
      </c>
      <c r="E13" s="31"/>
      <c r="F13" s="31"/>
      <c r="G13" s="32">
        <v>60</v>
      </c>
      <c r="H13" s="33" t="s">
        <v>36</v>
      </c>
      <c r="I13" s="39">
        <v>91.37</v>
      </c>
      <c r="J13" s="40"/>
      <c r="K13" s="31"/>
      <c r="L13" s="40"/>
      <c r="M13" s="31"/>
      <c r="N13" s="40"/>
      <c r="O13" s="31"/>
      <c r="P13" s="40"/>
      <c r="Q13" s="31"/>
      <c r="R13" s="31"/>
      <c r="S13" s="31"/>
      <c r="T13" s="31"/>
      <c r="U13" s="32"/>
      <c r="V13" s="32">
        <f t="shared" si="1"/>
        <v>54.822</v>
      </c>
      <c r="W13" s="31" t="s">
        <v>62</v>
      </c>
      <c r="X13" s="32">
        <v>8</v>
      </c>
      <c r="Y13" s="35">
        <f t="shared" si="0"/>
        <v>52.7398</v>
      </c>
      <c r="Z13" s="36"/>
      <c r="AA13" s="36"/>
      <c r="AB13" s="27"/>
    </row>
    <row r="14" ht="20.1" customHeight="1" spans="1:32">
      <c r="A14" s="29">
        <v>10</v>
      </c>
      <c r="B14" s="37" t="s">
        <v>64</v>
      </c>
      <c r="C14" s="31">
        <v>3251000580</v>
      </c>
      <c r="D14" s="31" t="s">
        <v>47</v>
      </c>
      <c r="E14" s="41"/>
      <c r="F14" s="41"/>
      <c r="G14" s="32">
        <v>60</v>
      </c>
      <c r="H14" s="33" t="s">
        <v>36</v>
      </c>
      <c r="I14" s="34">
        <v>91.57</v>
      </c>
      <c r="J14" s="40"/>
      <c r="K14" s="41"/>
      <c r="L14" s="40"/>
      <c r="M14" s="41"/>
      <c r="N14" s="40"/>
      <c r="O14" s="41"/>
      <c r="P14" s="40"/>
      <c r="Q14" s="41"/>
      <c r="R14" s="32"/>
      <c r="S14" s="41"/>
      <c r="T14" s="41"/>
      <c r="U14" s="32"/>
      <c r="V14" s="32">
        <f t="shared" si="1"/>
        <v>54.942</v>
      </c>
      <c r="W14" s="31" t="s">
        <v>65</v>
      </c>
      <c r="X14" s="32">
        <v>5</v>
      </c>
      <c r="Y14" s="35">
        <f t="shared" si="0"/>
        <v>52.6978</v>
      </c>
      <c r="Z14" s="36"/>
      <c r="AA14" s="36"/>
      <c r="AB14" s="27"/>
    </row>
    <row r="15" ht="20.1" customHeight="1" spans="1:32">
      <c r="A15" s="29">
        <v>11</v>
      </c>
      <c r="B15" s="37" t="s">
        <v>66</v>
      </c>
      <c r="C15" s="38">
        <v>3251000584</v>
      </c>
      <c r="D15" s="38" t="s">
        <v>47</v>
      </c>
      <c r="E15" s="31"/>
      <c r="F15" s="31"/>
      <c r="G15" s="32">
        <v>60</v>
      </c>
      <c r="H15" s="33" t="s">
        <v>36</v>
      </c>
      <c r="I15" s="39">
        <v>91.47</v>
      </c>
      <c r="J15" s="40"/>
      <c r="K15" s="31"/>
      <c r="L15" s="40"/>
      <c r="M15" s="31"/>
      <c r="N15" s="40"/>
      <c r="O15" s="31"/>
      <c r="P15" s="40"/>
      <c r="Q15" s="31"/>
      <c r="R15" s="31"/>
      <c r="S15" s="31"/>
      <c r="T15" s="31"/>
      <c r="U15" s="32"/>
      <c r="V15" s="32">
        <f t="shared" si="1"/>
        <v>54.882</v>
      </c>
      <c r="W15" s="31" t="s">
        <v>65</v>
      </c>
      <c r="X15" s="32">
        <v>5</v>
      </c>
      <c r="Y15" s="35">
        <f t="shared" si="0"/>
        <v>52.6438</v>
      </c>
      <c r="Z15" s="36"/>
      <c r="AA15" s="36"/>
      <c r="AB15" s="27"/>
    </row>
    <row r="16" ht="32" customHeight="1" spans="1:32">
      <c r="A16" s="29">
        <v>12</v>
      </c>
      <c r="B16" s="30" t="s">
        <v>67</v>
      </c>
      <c r="C16" s="31">
        <v>3251000570</v>
      </c>
      <c r="D16" s="31" t="s">
        <v>47</v>
      </c>
      <c r="E16" s="31"/>
      <c r="F16" s="31"/>
      <c r="G16" s="32">
        <v>60</v>
      </c>
      <c r="H16" s="33" t="s">
        <v>36</v>
      </c>
      <c r="I16" s="34">
        <v>89.96</v>
      </c>
      <c r="J16" s="31"/>
      <c r="K16" s="31"/>
      <c r="L16" s="31"/>
      <c r="M16" s="31"/>
      <c r="N16" s="31"/>
      <c r="O16" s="31"/>
      <c r="P16" s="31"/>
      <c r="Q16" s="31"/>
      <c r="R16" s="32"/>
      <c r="S16" s="31"/>
      <c r="T16" s="31"/>
      <c r="U16" s="32"/>
      <c r="V16" s="32">
        <f t="shared" si="1"/>
        <v>53.976</v>
      </c>
      <c r="W16" s="31" t="s">
        <v>68</v>
      </c>
      <c r="X16" s="32">
        <v>20</v>
      </c>
      <c r="Y16" s="35">
        <f t="shared" si="0"/>
        <v>52.5784</v>
      </c>
      <c r="Z16" s="36"/>
      <c r="AA16" s="36"/>
      <c r="AB16" s="27"/>
    </row>
    <row r="17" ht="20.1" customHeight="1" spans="1:35">
      <c r="A17" s="29">
        <v>13</v>
      </c>
      <c r="B17" s="37" t="s">
        <v>69</v>
      </c>
      <c r="C17" s="31">
        <v>3251000581</v>
      </c>
      <c r="D17" s="31" t="s">
        <v>47</v>
      </c>
      <c r="E17" s="41"/>
      <c r="F17" s="41"/>
      <c r="G17" s="32">
        <v>60</v>
      </c>
      <c r="H17" s="33" t="s">
        <v>36</v>
      </c>
      <c r="I17" s="34">
        <v>90.6</v>
      </c>
      <c r="J17" s="40"/>
      <c r="K17" s="41"/>
      <c r="L17" s="40"/>
      <c r="M17" s="41"/>
      <c r="N17" s="40"/>
      <c r="O17" s="41"/>
      <c r="P17" s="40"/>
      <c r="Q17" s="41"/>
      <c r="R17" s="32"/>
      <c r="S17" s="41"/>
      <c r="T17" s="41"/>
      <c r="U17" s="32"/>
      <c r="V17" s="32">
        <f t="shared" si="1"/>
        <v>54.36</v>
      </c>
      <c r="W17" s="31" t="s">
        <v>65</v>
      </c>
      <c r="X17" s="32">
        <v>5</v>
      </c>
      <c r="Y17" s="35">
        <f t="shared" si="0"/>
        <v>52.174</v>
      </c>
      <c r="Z17" s="36"/>
      <c r="AA17" s="36"/>
      <c r="AB17" s="27"/>
    </row>
    <row r="18" ht="20.1" customHeight="1" spans="1:35">
      <c r="A18" s="29">
        <v>14</v>
      </c>
      <c r="B18" s="37" t="s">
        <v>70</v>
      </c>
      <c r="C18" s="38">
        <v>3251000583</v>
      </c>
      <c r="D18" s="38" t="s">
        <v>47</v>
      </c>
      <c r="E18" s="31"/>
      <c r="F18" s="31"/>
      <c r="G18" s="32">
        <v>60</v>
      </c>
      <c r="H18" s="33" t="s">
        <v>36</v>
      </c>
      <c r="I18" s="39">
        <v>90.45</v>
      </c>
      <c r="J18" s="40"/>
      <c r="K18" s="31"/>
      <c r="L18" s="40"/>
      <c r="M18" s="31"/>
      <c r="N18" s="40"/>
      <c r="O18" s="31"/>
      <c r="P18" s="40"/>
      <c r="Q18" s="31"/>
      <c r="R18" s="31"/>
      <c r="S18" s="31"/>
      <c r="T18" s="31"/>
      <c r="U18" s="32"/>
      <c r="V18" s="32">
        <f t="shared" si="1"/>
        <v>54.27</v>
      </c>
      <c r="W18" s="31" t="s">
        <v>65</v>
      </c>
      <c r="X18" s="32">
        <v>5</v>
      </c>
      <c r="Y18" s="35">
        <f t="shared" si="0"/>
        <v>52.093</v>
      </c>
      <c r="Z18" s="36"/>
      <c r="AA18" s="36"/>
      <c r="AB18" s="27"/>
    </row>
    <row r="19" ht="20.1" customHeight="1" spans="1:35">
      <c r="A19" s="29">
        <v>15</v>
      </c>
      <c r="B19" s="37" t="s">
        <v>71</v>
      </c>
      <c r="C19" s="38">
        <v>3251000582</v>
      </c>
      <c r="D19" s="38" t="s">
        <v>47</v>
      </c>
      <c r="E19" s="31"/>
      <c r="F19" s="31"/>
      <c r="G19" s="32">
        <v>60</v>
      </c>
      <c r="H19" s="33" t="s">
        <v>36</v>
      </c>
      <c r="I19" s="39">
        <v>89</v>
      </c>
      <c r="J19" s="40"/>
      <c r="K19" s="31"/>
      <c r="L19" s="40"/>
      <c r="M19" s="31"/>
      <c r="N19" s="40"/>
      <c r="O19" s="31"/>
      <c r="P19" s="40"/>
      <c r="Q19" s="31"/>
      <c r="R19" s="31"/>
      <c r="S19" s="31"/>
      <c r="T19" s="31"/>
      <c r="U19" s="32"/>
      <c r="V19" s="32">
        <f t="shared" si="1"/>
        <v>53.4</v>
      </c>
      <c r="W19" s="31" t="s">
        <v>62</v>
      </c>
      <c r="X19" s="32">
        <v>8</v>
      </c>
      <c r="Y19" s="35">
        <f t="shared" si="0"/>
        <v>51.46</v>
      </c>
      <c r="Z19" s="36"/>
      <c r="AA19" s="36"/>
      <c r="AB19" s="27"/>
    </row>
    <row r="20" ht="20.1" customHeight="1" spans="1:35">
      <c r="A20" s="29">
        <v>16</v>
      </c>
      <c r="B20" s="37" t="s">
        <v>72</v>
      </c>
      <c r="C20" s="42">
        <v>3251000565</v>
      </c>
      <c r="D20" s="31" t="s">
        <v>47</v>
      </c>
      <c r="E20" s="31"/>
      <c r="F20" s="31"/>
      <c r="G20" s="32">
        <v>60</v>
      </c>
      <c r="H20" s="33" t="s">
        <v>36</v>
      </c>
      <c r="I20" s="34">
        <v>89.48</v>
      </c>
      <c r="J20" s="40"/>
      <c r="K20" s="31"/>
      <c r="L20" s="40"/>
      <c r="M20" s="31"/>
      <c r="N20" s="40"/>
      <c r="O20" s="31"/>
      <c r="P20" s="40"/>
      <c r="Q20" s="31"/>
      <c r="R20" s="31"/>
      <c r="S20" s="31"/>
      <c r="T20" s="31"/>
      <c r="U20" s="32"/>
      <c r="V20" s="32">
        <f t="shared" si="1"/>
        <v>53.688</v>
      </c>
      <c r="W20" s="31" t="s">
        <v>73</v>
      </c>
      <c r="X20" s="32">
        <v>0</v>
      </c>
      <c r="Y20" s="35">
        <f t="shared" si="0"/>
        <v>51.3192</v>
      </c>
      <c r="Z20" s="36"/>
      <c r="AA20" s="36"/>
      <c r="AB20" s="27"/>
    </row>
    <row r="21" ht="32" customHeight="1" spans="1:35">
      <c r="A21" s="29">
        <v>17</v>
      </c>
      <c r="B21" s="30" t="s">
        <v>74</v>
      </c>
      <c r="C21" s="31">
        <v>3251000576</v>
      </c>
      <c r="D21" s="31" t="s">
        <v>47</v>
      </c>
      <c r="E21" s="31"/>
      <c r="F21" s="31"/>
      <c r="G21" s="32">
        <v>60</v>
      </c>
      <c r="H21" s="33" t="s">
        <v>36</v>
      </c>
      <c r="I21" s="34">
        <v>87.04</v>
      </c>
      <c r="J21" s="31"/>
      <c r="K21" s="31"/>
      <c r="L21" s="31"/>
      <c r="M21" s="31"/>
      <c r="N21" s="31"/>
      <c r="O21" s="31"/>
      <c r="P21" s="31"/>
      <c r="Q21" s="31"/>
      <c r="R21" s="32"/>
      <c r="S21" s="31"/>
      <c r="T21" s="31"/>
      <c r="U21" s="32"/>
      <c r="V21" s="32">
        <f t="shared" si="1"/>
        <v>52.224</v>
      </c>
      <c r="W21" s="31" t="s">
        <v>75</v>
      </c>
      <c r="X21" s="32">
        <v>23</v>
      </c>
      <c r="Y21" s="35">
        <f t="shared" si="0"/>
        <v>51.1516</v>
      </c>
      <c r="Z21" s="36"/>
      <c r="AA21" s="36"/>
      <c r="AB21" s="27"/>
    </row>
    <row r="22" ht="20.1" customHeight="1" spans="1:35">
      <c r="A22" s="29">
        <v>18</v>
      </c>
      <c r="B22" s="37" t="s">
        <v>76</v>
      </c>
      <c r="C22" s="31">
        <v>3251000579</v>
      </c>
      <c r="D22" s="31" t="s">
        <v>47</v>
      </c>
      <c r="E22" s="41"/>
      <c r="F22" s="41"/>
      <c r="G22" s="32">
        <v>60</v>
      </c>
      <c r="H22" s="33" t="s">
        <v>36</v>
      </c>
      <c r="I22" s="34">
        <v>87.75</v>
      </c>
      <c r="J22" s="41"/>
      <c r="K22" s="41"/>
      <c r="L22" s="41"/>
      <c r="M22" s="41"/>
      <c r="N22" s="41"/>
      <c r="O22" s="41"/>
      <c r="P22" s="41"/>
      <c r="Q22" s="41"/>
      <c r="R22" s="32"/>
      <c r="S22" s="41"/>
      <c r="T22" s="41"/>
      <c r="U22" s="32"/>
      <c r="V22" s="32">
        <f t="shared" si="1"/>
        <v>52.65</v>
      </c>
      <c r="W22" s="31" t="s">
        <v>77</v>
      </c>
      <c r="X22" s="32">
        <v>10</v>
      </c>
      <c r="Y22" s="35">
        <f t="shared" si="0"/>
        <v>50.885</v>
      </c>
      <c r="Z22" s="36"/>
      <c r="AA22" s="36"/>
      <c r="AB22" s="27"/>
    </row>
    <row r="23" ht="20.1" customHeight="1" spans="1:35">
      <c r="A23" s="29">
        <v>19</v>
      </c>
      <c r="B23" s="43" t="s">
        <v>78</v>
      </c>
      <c r="C23" s="44">
        <v>3251000575</v>
      </c>
      <c r="D23" s="45" t="s">
        <v>47</v>
      </c>
      <c r="E23" s="46"/>
      <c r="F23" s="46"/>
      <c r="G23" s="47">
        <v>60</v>
      </c>
      <c r="H23" s="33" t="s">
        <v>36</v>
      </c>
      <c r="I23" s="48">
        <v>86.69</v>
      </c>
      <c r="J23" s="40"/>
      <c r="K23" s="46"/>
      <c r="L23" s="40"/>
      <c r="M23" s="46"/>
      <c r="N23" s="40"/>
      <c r="O23" s="46"/>
      <c r="P23" s="40"/>
      <c r="Q23" s="46"/>
      <c r="R23" s="31"/>
      <c r="S23" s="46"/>
      <c r="T23" s="46"/>
      <c r="U23" s="49"/>
      <c r="V23" s="32">
        <f t="shared" si="1"/>
        <v>52.014</v>
      </c>
      <c r="W23" s="31" t="s">
        <v>65</v>
      </c>
      <c r="X23" s="49">
        <v>5</v>
      </c>
      <c r="Y23" s="35">
        <f t="shared" si="0"/>
        <v>50.0626</v>
      </c>
      <c r="Z23" s="36"/>
      <c r="AA23" s="36"/>
      <c r="AB23" s="27"/>
    </row>
    <row r="24" ht="20.1" customHeight="1" spans="1:35">
      <c r="A24" s="29">
        <v>20</v>
      </c>
      <c r="B24" s="50" t="s">
        <v>79</v>
      </c>
      <c r="C24" s="51">
        <v>3251000574</v>
      </c>
      <c r="D24" s="52" t="s">
        <v>47</v>
      </c>
      <c r="E24" s="40"/>
      <c r="F24" s="40"/>
      <c r="G24" s="53">
        <v>60</v>
      </c>
      <c r="H24" s="33" t="s">
        <v>36</v>
      </c>
      <c r="I24" s="54">
        <v>86.32</v>
      </c>
      <c r="J24" s="40"/>
      <c r="K24" s="40"/>
      <c r="L24" s="40"/>
      <c r="M24" s="40"/>
      <c r="N24" s="40"/>
      <c r="O24" s="40"/>
      <c r="P24" s="40"/>
      <c r="Q24" s="40"/>
      <c r="R24" s="32"/>
      <c r="S24" s="40"/>
      <c r="T24" s="40"/>
      <c r="U24" s="55"/>
      <c r="V24" s="32">
        <f t="shared" si="1"/>
        <v>51.792</v>
      </c>
      <c r="W24" s="46" t="s">
        <v>73</v>
      </c>
      <c r="X24" s="55">
        <v>0</v>
      </c>
      <c r="Y24" s="35">
        <f t="shared" si="0"/>
        <v>49.6128</v>
      </c>
      <c r="Z24" s="36"/>
      <c r="AA24" s="36"/>
      <c r="AB24" s="27"/>
    </row>
    <row r="25" ht="20.1" customHeight="1" spans="1:35">
      <c r="A25" s="29">
        <v>21</v>
      </c>
      <c r="B25" s="37" t="s">
        <v>80</v>
      </c>
      <c r="C25" s="38">
        <v>3251000578</v>
      </c>
      <c r="D25" s="38" t="s">
        <v>47</v>
      </c>
      <c r="E25" s="31"/>
      <c r="F25" s="31"/>
      <c r="G25" s="32">
        <v>60</v>
      </c>
      <c r="H25" s="33" t="s">
        <v>36</v>
      </c>
      <c r="I25" s="39">
        <v>86.12</v>
      </c>
      <c r="J25" s="41"/>
      <c r="K25" s="31"/>
      <c r="L25" s="41"/>
      <c r="M25" s="31"/>
      <c r="N25" s="41"/>
      <c r="O25" s="31"/>
      <c r="P25" s="41"/>
      <c r="Q25" s="31"/>
      <c r="R25" s="31"/>
      <c r="S25" s="31"/>
      <c r="T25" s="31"/>
      <c r="U25" s="32"/>
      <c r="V25" s="32">
        <f t="shared" si="1"/>
        <v>51.672</v>
      </c>
      <c r="W25" s="31" t="s">
        <v>73</v>
      </c>
      <c r="X25" s="32">
        <v>0</v>
      </c>
      <c r="Y25" s="35">
        <f t="shared" si="0"/>
        <v>49.5048</v>
      </c>
      <c r="Z25" s="36"/>
      <c r="AA25" s="36"/>
      <c r="AB25" s="27"/>
    </row>
    <row r="26" ht="20.1" customHeight="1" spans="1:35">
      <c r="A26" s="29">
        <v>22</v>
      </c>
      <c r="B26" s="37" t="s">
        <v>81</v>
      </c>
      <c r="C26" s="31">
        <v>3251000566</v>
      </c>
      <c r="D26" s="31" t="s">
        <v>47</v>
      </c>
      <c r="E26" s="31"/>
      <c r="F26" s="31"/>
      <c r="G26" s="32">
        <v>60</v>
      </c>
      <c r="H26" s="33" t="s">
        <v>36</v>
      </c>
      <c r="I26" s="31">
        <v>85.25</v>
      </c>
      <c r="J26" s="41"/>
      <c r="K26" s="31"/>
      <c r="L26" s="41"/>
      <c r="M26" s="31"/>
      <c r="N26" s="41"/>
      <c r="O26" s="31"/>
      <c r="P26" s="41"/>
      <c r="Q26" s="31"/>
      <c r="R26" s="31"/>
      <c r="S26" s="31"/>
      <c r="T26" s="31"/>
      <c r="U26" s="32"/>
      <c r="V26" s="32">
        <f t="shared" si="1"/>
        <v>51.15</v>
      </c>
      <c r="W26" s="31" t="s">
        <v>65</v>
      </c>
      <c r="X26" s="32">
        <v>5</v>
      </c>
      <c r="Y26" s="35">
        <f t="shared" si="0"/>
        <v>49.285</v>
      </c>
      <c r="Z26" s="36"/>
      <c r="AA26" s="36"/>
      <c r="AB26" s="27"/>
    </row>
    <row r="27" ht="20.1" customHeight="1" spans="1:35">
      <c r="A27" s="29">
        <v>23</v>
      </c>
      <c r="B27" s="43" t="s">
        <v>82</v>
      </c>
      <c r="C27" s="56">
        <v>3251000572</v>
      </c>
      <c r="D27" s="57" t="s">
        <v>47</v>
      </c>
      <c r="E27" s="58"/>
      <c r="F27" s="57"/>
      <c r="G27" s="59">
        <v>60</v>
      </c>
      <c r="H27" s="33" t="s">
        <v>36</v>
      </c>
      <c r="I27" s="60">
        <v>76.36</v>
      </c>
      <c r="J27" s="58"/>
      <c r="K27" s="57"/>
      <c r="L27" s="58"/>
      <c r="M27" s="57"/>
      <c r="N27" s="58"/>
      <c r="O27" s="57"/>
      <c r="P27" s="58"/>
      <c r="Q27" s="57"/>
      <c r="R27" s="61"/>
      <c r="S27" s="58"/>
      <c r="T27" s="57"/>
      <c r="U27" s="62"/>
      <c r="V27" s="32">
        <f t="shared" si="1"/>
        <v>45.816</v>
      </c>
      <c r="W27" s="31" t="s">
        <v>62</v>
      </c>
      <c r="X27" s="62">
        <v>8</v>
      </c>
      <c r="Y27" s="35">
        <f t="shared" si="0"/>
        <v>44.6344</v>
      </c>
      <c r="Z27" s="36"/>
      <c r="AA27" s="36"/>
      <c r="AB27" s="27"/>
    </row>
    <row r="28" s="2" customFormat="1" ht="48" customHeight="1" spans="1:35">
      <c r="A28" s="63" t="s">
        <v>83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</row>
    <row r="29" ht="51.75" customHeight="1" spans="1:35">
      <c r="A29" s="64" t="s">
        <v>84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I29" s="2"/>
    </row>
    <row r="30" s="3" customFormat="1" ht="30" customHeight="1" spans="1:35">
      <c r="A30" s="65" t="s">
        <v>85</v>
      </c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I30" s="66"/>
    </row>
    <row r="31" spans="1:35">
      <c r="AI31" s="66"/>
    </row>
  </sheetData>
  <mergeCells count="16">
    <mergeCell ref="A1:AA1"/>
    <mergeCell ref="E2:G2"/>
    <mergeCell ref="H2:V2"/>
    <mergeCell ref="W2:X2"/>
    <mergeCell ref="AD4:AF4"/>
    <mergeCell ref="A28:AB28"/>
    <mergeCell ref="A29:AB29"/>
    <mergeCell ref="A30:AB30"/>
    <mergeCell ref="A2:A3"/>
    <mergeCell ref="B2:B3"/>
    <mergeCell ref="C2:C3"/>
    <mergeCell ref="D2:D3"/>
    <mergeCell ref="Y2:Y3"/>
    <mergeCell ref="Z2:Z3"/>
    <mergeCell ref="AA2:AA3"/>
    <mergeCell ref="AB2:AB3"/>
  </mergeCells>
  <pageMargins left="0.551181102362205" right="0.433070866141732" top="0.393700787401575" bottom="0.393700787401575" header="0.511811023622047" footer="0.511811023622047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1" defaultRowHeight="15.6"/>
  <sheetData/>
  <pageMargins left="0.75" right="0.75" top="1" bottom="1" header="0.511111111111111" footer="0.511111111111111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杭州威玛</dc:creator>
  <cp:lastModifiedBy>Nothing to lose</cp:lastModifiedBy>
  <cp:revision>1</cp:revision>
  <dcterms:created xsi:type="dcterms:W3CDTF">2012-06-06T01:30:27Z</dcterms:created>
  <cp:lastPrinted>2017-10-17T01:51:34Z</cp:lastPrinted>
  <dcterms:modified xsi:type="dcterms:W3CDTF">2026-09-25T01:53:23Z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D7E36FD6E6D643BAA47AB764B7CDCF81_13</vt:lpwstr>
  </property>
  <property fmtid="{D5CDD505-2E9C-101B-9397-08002B2CF9AE}" pid="4" name="CalculationRule">
    <vt:i4>0</vt:i4>
  </property>
</Properties>
</file>